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theme/themeOverride1.xml" ContentType="application/vnd.openxmlformats-officedocument.themeOverride+xml"/>
  <Override PartName="/xl/charts/chart19.xml" ContentType="application/vnd.openxmlformats-officedocument.drawingml.chart+xml"/>
  <Override PartName="/xl/theme/themeOverride2.xml" ContentType="application/vnd.openxmlformats-officedocument.themeOverride+xml"/>
  <Override PartName="/xl/charts/chart20.xml" ContentType="application/vnd.openxmlformats-officedocument.drawingml.chart+xml"/>
  <Override PartName="/xl/theme/themeOverride3.xml" ContentType="application/vnd.openxmlformats-officedocument.themeOverride+xml"/>
  <Override PartName="/xl/charts/chart21.xml" ContentType="application/vnd.openxmlformats-officedocument.drawingml.chart+xml"/>
  <Override PartName="/xl/theme/themeOverride4.xml" ContentType="application/vnd.openxmlformats-officedocument.themeOverride+xml"/>
  <Override PartName="/xl/charts/chart22.xml" ContentType="application/vnd.openxmlformats-officedocument.drawingml.chart+xml"/>
  <Override PartName="/xl/theme/themeOverride5.xml" ContentType="application/vnd.openxmlformats-officedocument.themeOverride+xml"/>
  <Override PartName="/xl/charts/chart23.xml" ContentType="application/vnd.openxmlformats-officedocument.drawingml.chart+xml"/>
  <Override PartName="/xl/theme/themeOverride6.xml" ContentType="application/vnd.openxmlformats-officedocument.themeOverride+xml"/>
  <Override PartName="/xl/charts/chart24.xml" ContentType="application/vnd.openxmlformats-officedocument.drawingml.chart+xml"/>
  <Override PartName="/xl/theme/themeOverride7.xml" ContentType="application/vnd.openxmlformats-officedocument.themeOverride+xml"/>
  <Override PartName="/xl/charts/chart25.xml" ContentType="application/vnd.openxmlformats-officedocument.drawingml.chart+xml"/>
  <Override PartName="/xl/theme/themeOverride8.xml" ContentType="application/vnd.openxmlformats-officedocument.themeOverride+xml"/>
  <Override PartName="/xl/charts/chart26.xml" ContentType="application/vnd.openxmlformats-officedocument.drawingml.chart+xml"/>
  <Override PartName="/xl/theme/themeOverride9.xml" ContentType="application/vnd.openxmlformats-officedocument.themeOverride+xml"/>
  <Override PartName="/xl/charts/chart27.xml" ContentType="application/vnd.openxmlformats-officedocument.drawingml.chart+xml"/>
  <Override PartName="/xl/theme/themeOverride10.xml" ContentType="application/vnd.openxmlformats-officedocument.themeOverride+xml"/>
  <Override PartName="/xl/charts/chart28.xml" ContentType="application/vnd.openxmlformats-officedocument.drawingml.chart+xml"/>
  <Override PartName="/xl/theme/themeOverride11.xml" ContentType="application/vnd.openxmlformats-officedocument.themeOverride+xml"/>
  <Override PartName="/xl/charts/chart29.xml" ContentType="application/vnd.openxmlformats-officedocument.drawingml.chart+xml"/>
  <Override PartName="/xl/theme/themeOverride12.xml" ContentType="application/vnd.openxmlformats-officedocument.themeOverride+xml"/>
  <Override PartName="/xl/charts/chart30.xml" ContentType="application/vnd.openxmlformats-officedocument.drawingml.chart+xml"/>
  <Override PartName="/xl/theme/themeOverride13.xml" ContentType="application/vnd.openxmlformats-officedocument.themeOverride+xml"/>
  <Override PartName="/xl/charts/chart31.xml" ContentType="application/vnd.openxmlformats-officedocument.drawingml.chart+xml"/>
  <Override PartName="/xl/theme/themeOverride14.xml" ContentType="application/vnd.openxmlformats-officedocument.themeOverride+xml"/>
  <Override PartName="/xl/charts/chart32.xml" ContentType="application/vnd.openxmlformats-officedocument.drawingml.chart+xml"/>
  <Override PartName="/xl/theme/themeOverride15.xml" ContentType="application/vnd.openxmlformats-officedocument.themeOverride+xml"/>
  <Override PartName="/xl/charts/chart33.xml" ContentType="application/vnd.openxmlformats-officedocument.drawingml.chart+xml"/>
  <Override PartName="/xl/theme/themeOverride16.xml" ContentType="application/vnd.openxmlformats-officedocument.themeOverride+xml"/>
  <Override PartName="/xl/charts/chart34.xml" ContentType="application/vnd.openxmlformats-officedocument.drawingml.chart+xml"/>
  <Override PartName="/xl/theme/themeOverride17.xml" ContentType="application/vnd.openxmlformats-officedocument.themeOverride+xml"/>
  <Override PartName="/xl/charts/chart35.xml" ContentType="application/vnd.openxmlformats-officedocument.drawingml.chart+xml"/>
  <Override PartName="/xl/theme/themeOverride18.xml" ContentType="application/vnd.openxmlformats-officedocument.themeOverride+xml"/>
  <Override PartName="/xl/charts/chart36.xml" ContentType="application/vnd.openxmlformats-officedocument.drawingml.chart+xml"/>
  <Override PartName="/xl/theme/themeOverride19.xml" ContentType="application/vnd.openxmlformats-officedocument.themeOverride+xml"/>
  <Override PartName="/xl/charts/chart37.xml" ContentType="application/vnd.openxmlformats-officedocument.drawingml.chart+xml"/>
  <Override PartName="/xl/theme/themeOverride20.xml" ContentType="application/vnd.openxmlformats-officedocument.themeOverride+xml"/>
  <Override PartName="/xl/charts/chart38.xml" ContentType="application/vnd.openxmlformats-officedocument.drawingml.chart+xml"/>
  <Override PartName="/xl/theme/themeOverride21.xml" ContentType="application/vnd.openxmlformats-officedocument.themeOverride+xml"/>
  <Override PartName="/xl/charts/chart39.xml" ContentType="application/vnd.openxmlformats-officedocument.drawingml.chart+xml"/>
  <Override PartName="/xl/theme/themeOverride22.xml" ContentType="application/vnd.openxmlformats-officedocument.themeOverride+xml"/>
  <Override PartName="/xl/charts/chart40.xml" ContentType="application/vnd.openxmlformats-officedocument.drawingml.chart+xml"/>
  <Override PartName="/xl/theme/themeOverride23.xml" ContentType="application/vnd.openxmlformats-officedocument.themeOverride+xml"/>
  <Override PartName="/xl/charts/chart41.xml" ContentType="application/vnd.openxmlformats-officedocument.drawingml.chart+xml"/>
  <Override PartName="/xl/theme/themeOverride24.xml" ContentType="application/vnd.openxmlformats-officedocument.themeOverride+xml"/>
  <Override PartName="/xl/charts/chart42.xml" ContentType="application/vnd.openxmlformats-officedocument.drawingml.chart+xml"/>
  <Override PartName="/xl/theme/themeOverride25.xml" ContentType="application/vnd.openxmlformats-officedocument.themeOverride+xml"/>
  <Override PartName="/xl/charts/chart43.xml" ContentType="application/vnd.openxmlformats-officedocument.drawingml.chart+xml"/>
  <Override PartName="/xl/theme/themeOverride26.xml" ContentType="application/vnd.openxmlformats-officedocument.themeOverride+xml"/>
  <Override PartName="/xl/charts/chart44.xml" ContentType="application/vnd.openxmlformats-officedocument.drawingml.chart+xml"/>
  <Override PartName="/xl/theme/themeOverride27.xml" ContentType="application/vnd.openxmlformats-officedocument.themeOverride+xml"/>
  <Override PartName="/xl/charts/chart45.xml" ContentType="application/vnd.openxmlformats-officedocument.drawingml.chart+xml"/>
  <Override PartName="/xl/theme/themeOverride28.xml" ContentType="application/vnd.openxmlformats-officedocument.themeOverride+xml"/>
  <Override PartName="/xl/charts/chart46.xml" ContentType="application/vnd.openxmlformats-officedocument.drawingml.chart+xml"/>
  <Override PartName="/xl/theme/themeOverride29.xml" ContentType="application/vnd.openxmlformats-officedocument.themeOverride+xml"/>
  <Override PartName="/xl/charts/chart47.xml" ContentType="application/vnd.openxmlformats-officedocument.drawingml.chart+xml"/>
  <Override PartName="/xl/theme/themeOverride30.xml" ContentType="application/vnd.openxmlformats-officedocument.themeOverride+xml"/>
  <Override PartName="/xl/charts/chart48.xml" ContentType="application/vnd.openxmlformats-officedocument.drawingml.chart+xml"/>
  <Override PartName="/xl/theme/themeOverride31.xml" ContentType="application/vnd.openxmlformats-officedocument.themeOverride+xml"/>
  <Override PartName="/xl/charts/chart49.xml" ContentType="application/vnd.openxmlformats-officedocument.drawingml.chart+xml"/>
  <Override PartName="/xl/theme/themeOverride32.xml" ContentType="application/vnd.openxmlformats-officedocument.themeOverride+xml"/>
  <Override PartName="/xl/charts/chart50.xml" ContentType="application/vnd.openxmlformats-officedocument.drawingml.chart+xml"/>
  <Override PartName="/xl/theme/themeOverride33.xml" ContentType="application/vnd.openxmlformats-officedocument.themeOverride+xml"/>
  <Override PartName="/xl/charts/chart51.xml" ContentType="application/vnd.openxmlformats-officedocument.drawingml.chart+xml"/>
  <Override PartName="/xl/theme/themeOverride34.xml" ContentType="application/vnd.openxmlformats-officedocument.themeOverride+xml"/>
  <Override PartName="/xl/charts/chart52.xml" ContentType="application/vnd.openxmlformats-officedocument.drawingml.chart+xml"/>
  <Override PartName="/xl/theme/themeOverride35.xml" ContentType="application/vnd.openxmlformats-officedocument.themeOverride+xml"/>
  <Override PartName="/xl/charts/chart53.xml" ContentType="application/vnd.openxmlformats-officedocument.drawingml.chart+xml"/>
  <Override PartName="/xl/theme/themeOverride36.xml" ContentType="application/vnd.openxmlformats-officedocument.themeOverride+xml"/>
  <Override PartName="/xl/charts/chart54.xml" ContentType="application/vnd.openxmlformats-officedocument.drawingml.chart+xml"/>
  <Override PartName="/xl/theme/themeOverride37.xml" ContentType="application/vnd.openxmlformats-officedocument.themeOverride+xml"/>
  <Override PartName="/xl/charts/chart55.xml" ContentType="application/vnd.openxmlformats-officedocument.drawingml.chart+xml"/>
  <Override PartName="/xl/theme/themeOverride38.xml" ContentType="application/vnd.openxmlformats-officedocument.themeOverride+xml"/>
  <Override PartName="/xl/charts/chart56.xml" ContentType="application/vnd.openxmlformats-officedocument.drawingml.chart+xml"/>
  <Override PartName="/xl/theme/themeOverride39.xml" ContentType="application/vnd.openxmlformats-officedocument.themeOverride+xml"/>
  <Override PartName="/xl/charts/chart57.xml" ContentType="application/vnd.openxmlformats-officedocument.drawingml.chart+xml"/>
  <Override PartName="/xl/theme/themeOverride40.xml" ContentType="application/vnd.openxmlformats-officedocument.themeOverride+xml"/>
  <Override PartName="/xl/charts/chart58.xml" ContentType="application/vnd.openxmlformats-officedocument.drawingml.chart+xml"/>
  <Override PartName="/xl/theme/themeOverride41.xml" ContentType="application/vnd.openxmlformats-officedocument.themeOverride+xml"/>
  <Override PartName="/xl/charts/chart59.xml" ContentType="application/vnd.openxmlformats-officedocument.drawingml.chart+xml"/>
  <Override PartName="/xl/theme/themeOverride42.xml" ContentType="application/vnd.openxmlformats-officedocument.themeOverride+xml"/>
  <Override PartName="/xl/charts/chart60.xml" ContentType="application/vnd.openxmlformats-officedocument.drawingml.chart+xml"/>
  <Override PartName="/xl/theme/themeOverride43.xml" ContentType="application/vnd.openxmlformats-officedocument.themeOverride+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theme/themeOverride44.xml" ContentType="application/vnd.openxmlformats-officedocument.themeOverride+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theme/themeOverride45.xml" ContentType="application/vnd.openxmlformats-officedocument.themeOverride+xml"/>
  <Override PartName="/xl/charts/chart82.xml" ContentType="application/vnd.openxmlformats-officedocument.drawingml.chart+xml"/>
  <Override PartName="/xl/charts/chart83.xml" ContentType="application/vnd.openxmlformats-officedocument.drawingml.chart+xml"/>
  <Override PartName="/xl/theme/themeOverride46.xml" ContentType="application/vnd.openxmlformats-officedocument.themeOverride+xml"/>
  <Override PartName="/xl/drawings/drawing4.xml" ContentType="application/vnd.openxmlformats-officedocument.drawing+xml"/>
  <Override PartName="/xl/drawings/drawing5.xml" ContentType="application/vnd.openxmlformats-officedocument.drawing+xml"/>
  <Override PartName="/xl/charts/chart84.xml" ContentType="application/vnd.openxmlformats-officedocument.drawingml.chart+xml"/>
  <Override PartName="/xl/drawings/drawing6.xml" ContentType="application/vnd.openxmlformats-officedocument.drawing+xml"/>
  <Override PartName="/xl/charts/chart85.xml" ContentType="application/vnd.openxmlformats-officedocument.drawingml.chart+xml"/>
  <Override PartName="/xl/drawings/drawing7.xml" ContentType="application/vnd.openxmlformats-officedocument.drawing+xml"/>
  <Override PartName="/xl/charts/chart8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90" yWindow="180" windowWidth="11115" windowHeight="9375"/>
  </bookViews>
  <sheets>
    <sheet name="Avant-propos" sheetId="4" r:id="rId1"/>
    <sheet name="A - Le recueil de données" sheetId="8" r:id="rId2"/>
    <sheet name="B - Les statistiques" sheetId="7" r:id="rId3"/>
    <sheet name="C - Commentaires" sheetId="9" state="hidden" r:id="rId4"/>
    <sheet name="Niveau de risque" sheetId="13" r:id="rId5"/>
    <sheet name="Mise en oeuvre du PUC" sheetId="27" r:id="rId6"/>
    <sheet name="Délai chute-découverte" sheetId="16" r:id="rId7"/>
    <sheet name="Feuil1" sheetId="22" state="hidden" r:id="rId8"/>
    <sheet name="Calcul" sheetId="21" state="hidden" r:id="rId9"/>
  </sheets>
  <definedNames>
    <definedName name="_xlnm.Print_Titles" localSheetId="1">'A - Le recueil de données'!$A:$D</definedName>
    <definedName name="_xlnm.Print_Titles" localSheetId="3">'C - Commentaires'!$A:$D</definedName>
    <definedName name="_xlnm.Print_Area" localSheetId="1">'A - Le recueil de données'!$A$1:$F$123</definedName>
    <definedName name="_xlnm.Print_Area" localSheetId="0">'Avant-propos'!$A$1:$E$7</definedName>
    <definedName name="_xlnm.Print_Area" localSheetId="2">'B - Les statistiques'!$A$1:$C$141</definedName>
    <definedName name="_xlnm.Print_Area" localSheetId="3">'C - Commentaires'!$A$1:$D$170</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M116" i="7" l="1"/>
  <c r="I116" i="7"/>
  <c r="K116" i="7"/>
  <c r="N116" i="7"/>
  <c r="E28" i="21"/>
  <c r="L116" i="7"/>
  <c r="D28" i="21"/>
  <c r="J116" i="7"/>
  <c r="C28" i="21"/>
  <c r="E27" i="21"/>
  <c r="K114" i="7"/>
  <c r="I114" i="7"/>
  <c r="L114" i="7"/>
  <c r="D27" i="21"/>
  <c r="J114" i="7"/>
  <c r="C27" i="21"/>
  <c r="M112" i="7"/>
  <c r="I112" i="7"/>
  <c r="K112" i="7"/>
  <c r="N112" i="7"/>
  <c r="E26" i="21"/>
  <c r="L112" i="7"/>
  <c r="D26" i="21"/>
  <c r="J112" i="7"/>
  <c r="C26" i="21"/>
  <c r="M110" i="7"/>
  <c r="I110" i="7"/>
  <c r="K110" i="7"/>
  <c r="N110" i="7"/>
  <c r="E25" i="21"/>
  <c r="L110" i="7"/>
  <c r="D25" i="21"/>
  <c r="J110" i="7"/>
  <c r="C25" i="21"/>
  <c r="E24" i="21"/>
  <c r="K108" i="7"/>
  <c r="I108" i="7"/>
  <c r="L108" i="7"/>
  <c r="D24" i="21"/>
  <c r="J108" i="7"/>
  <c r="C24" i="21"/>
  <c r="E23" i="21"/>
  <c r="K106" i="7"/>
  <c r="I106" i="7"/>
  <c r="L106" i="7"/>
  <c r="D23" i="21"/>
  <c r="J106" i="7"/>
  <c r="C23" i="21"/>
  <c r="E22" i="21"/>
  <c r="K104" i="7"/>
  <c r="I104" i="7"/>
  <c r="L104" i="7"/>
  <c r="D22" i="21"/>
  <c r="J104" i="7"/>
  <c r="C22" i="21"/>
  <c r="E21" i="21"/>
  <c r="K102" i="7"/>
  <c r="I102" i="7"/>
  <c r="L102" i="7"/>
  <c r="D21" i="21"/>
  <c r="J102" i="7"/>
  <c r="C21" i="21"/>
  <c r="E20" i="21"/>
  <c r="K100" i="7"/>
  <c r="I100" i="7"/>
  <c r="L100" i="7"/>
  <c r="D20" i="21"/>
  <c r="J100" i="7"/>
  <c r="C20" i="21"/>
  <c r="E19" i="21"/>
  <c r="K98" i="7"/>
  <c r="I98" i="7"/>
  <c r="L98" i="7"/>
  <c r="D19" i="21"/>
  <c r="J98" i="7"/>
  <c r="C19" i="21"/>
  <c r="E18" i="21"/>
  <c r="K96" i="7"/>
  <c r="I96" i="7"/>
  <c r="L96" i="7"/>
  <c r="D18" i="21"/>
  <c r="J96" i="7"/>
  <c r="C18" i="21"/>
  <c r="M93" i="7"/>
  <c r="I93" i="7"/>
  <c r="K93" i="7"/>
  <c r="N93" i="7"/>
  <c r="E17" i="21"/>
  <c r="L93" i="7"/>
  <c r="D17" i="21"/>
  <c r="J93" i="7"/>
  <c r="C17" i="21"/>
  <c r="M91" i="7"/>
  <c r="I91" i="7"/>
  <c r="K91" i="7"/>
  <c r="N91" i="7"/>
  <c r="E16" i="21"/>
  <c r="L91" i="7"/>
  <c r="D16" i="21"/>
  <c r="J91" i="7"/>
  <c r="C16" i="21"/>
  <c r="C166" i="9"/>
  <c r="B166" i="9"/>
  <c r="C164" i="9"/>
  <c r="B164" i="9"/>
  <c r="C162" i="9"/>
  <c r="B162" i="9"/>
  <c r="C160" i="9"/>
  <c r="B160" i="9"/>
  <c r="C158" i="9"/>
  <c r="B158" i="9"/>
  <c r="C156" i="9"/>
  <c r="B156" i="9"/>
  <c r="C154" i="9"/>
  <c r="B154" i="9"/>
  <c r="C152" i="9"/>
  <c r="C150" i="9"/>
  <c r="B150" i="9"/>
  <c r="D148" i="9"/>
  <c r="C148" i="9"/>
  <c r="B148" i="9"/>
  <c r="C120" i="9"/>
  <c r="B120" i="9"/>
  <c r="C118" i="9"/>
  <c r="B118" i="9"/>
  <c r="B116" i="9"/>
  <c r="C114" i="9"/>
  <c r="C112" i="9"/>
  <c r="C110" i="9"/>
  <c r="C108" i="9"/>
  <c r="C106" i="9"/>
  <c r="C104" i="9"/>
  <c r="B104" i="9"/>
  <c r="B102" i="9"/>
  <c r="C100" i="9"/>
  <c r="C95" i="9"/>
  <c r="B95" i="9"/>
  <c r="C93" i="9"/>
  <c r="B93" i="9"/>
  <c r="B91" i="9"/>
  <c r="C89" i="9"/>
  <c r="C87" i="9"/>
  <c r="C85" i="9"/>
  <c r="C83" i="9"/>
  <c r="C81" i="9"/>
  <c r="C79" i="9"/>
  <c r="C77" i="9"/>
  <c r="C75" i="9"/>
  <c r="C73" i="9"/>
  <c r="C72" i="9"/>
  <c r="C71" i="9"/>
  <c r="B71" i="9"/>
  <c r="C70" i="9"/>
  <c r="C69" i="9"/>
  <c r="C68" i="9"/>
  <c r="C67" i="9"/>
  <c r="C66" i="9"/>
  <c r="C65" i="9"/>
  <c r="C64" i="9"/>
  <c r="C63" i="9"/>
  <c r="C62" i="9"/>
  <c r="C61" i="9"/>
  <c r="C59" i="9"/>
  <c r="C57" i="9"/>
  <c r="C55" i="9"/>
  <c r="C53" i="9"/>
  <c r="C51" i="9"/>
  <c r="B51" i="9"/>
  <c r="C49" i="9"/>
  <c r="B49" i="9"/>
  <c r="C47" i="9"/>
  <c r="B47" i="9"/>
  <c r="B45" i="9"/>
  <c r="C43" i="9"/>
  <c r="B43" i="9"/>
  <c r="C41" i="9"/>
  <c r="B41" i="9"/>
  <c r="C39" i="9"/>
  <c r="B39" i="9"/>
  <c r="C37" i="9"/>
  <c r="B37" i="9"/>
  <c r="B35" i="9"/>
  <c r="C33" i="9"/>
  <c r="C28" i="9"/>
  <c r="B28" i="9"/>
  <c r="C26" i="9"/>
  <c r="B26" i="9"/>
  <c r="C24" i="9"/>
  <c r="B24" i="9"/>
  <c r="B22" i="9"/>
  <c r="C20" i="9"/>
  <c r="B20" i="9"/>
  <c r="C18" i="9"/>
  <c r="B18" i="9"/>
  <c r="C16" i="9"/>
  <c r="B16" i="9"/>
  <c r="C14" i="9"/>
  <c r="B14" i="9"/>
  <c r="C12" i="9"/>
  <c r="B12" i="9"/>
  <c r="C10" i="9"/>
  <c r="B10" i="9"/>
  <c r="B8" i="9"/>
  <c r="C6" i="9"/>
  <c r="M196" i="7"/>
  <c r="I196" i="7"/>
  <c r="K196" i="7"/>
  <c r="N196" i="7"/>
  <c r="L196" i="7"/>
  <c r="J196" i="7"/>
  <c r="C196" i="7"/>
  <c r="B196" i="7"/>
  <c r="I194" i="7"/>
  <c r="K194" i="7"/>
  <c r="J194" i="7"/>
  <c r="L194" i="7"/>
  <c r="C194" i="7"/>
  <c r="B194" i="7"/>
  <c r="I192" i="7"/>
  <c r="K192" i="7"/>
  <c r="J192" i="7"/>
  <c r="L192" i="7"/>
  <c r="C192" i="7"/>
  <c r="B192" i="7"/>
  <c r="I188" i="7"/>
  <c r="K188" i="7"/>
  <c r="J188" i="7"/>
  <c r="L188" i="7"/>
  <c r="O186" i="7"/>
  <c r="I186" i="7"/>
  <c r="K186" i="7"/>
  <c r="P186" i="7"/>
  <c r="L186" i="7"/>
  <c r="J186" i="7"/>
  <c r="I184" i="7"/>
  <c r="K184" i="7"/>
  <c r="J184" i="7"/>
  <c r="L184" i="7"/>
  <c r="I182" i="7"/>
  <c r="K182" i="7"/>
  <c r="J182" i="7"/>
  <c r="L182" i="7"/>
  <c r="C182" i="7"/>
  <c r="I180" i="7"/>
  <c r="K180" i="7"/>
  <c r="J180" i="7"/>
  <c r="L180" i="7"/>
  <c r="C180" i="7"/>
  <c r="I178" i="7"/>
  <c r="K178" i="7"/>
  <c r="J178" i="7"/>
  <c r="L178" i="7"/>
  <c r="C178" i="7"/>
  <c r="I176" i="7"/>
  <c r="K176" i="7"/>
  <c r="J176" i="7"/>
  <c r="L176" i="7"/>
  <c r="C176" i="7"/>
  <c r="I174" i="7"/>
  <c r="K174" i="7"/>
  <c r="J174" i="7"/>
  <c r="L174" i="7"/>
  <c r="C174" i="7"/>
  <c r="C172" i="7"/>
  <c r="B172" i="7"/>
  <c r="M170" i="7"/>
  <c r="I170" i="7"/>
  <c r="K170" i="7"/>
  <c r="N170" i="7"/>
  <c r="L170" i="7"/>
  <c r="J170" i="7"/>
  <c r="C170" i="7"/>
  <c r="B170" i="7"/>
  <c r="K167" i="7"/>
  <c r="I167" i="7"/>
  <c r="L167" i="7"/>
  <c r="J167" i="7"/>
  <c r="C167" i="7"/>
  <c r="K165" i="7"/>
  <c r="I165" i="7"/>
  <c r="L165" i="7"/>
  <c r="J165" i="7"/>
  <c r="C165" i="7"/>
  <c r="K163" i="7"/>
  <c r="I163" i="7"/>
  <c r="L163" i="7"/>
  <c r="J163" i="7"/>
  <c r="C163" i="7"/>
  <c r="K161" i="7"/>
  <c r="I161" i="7"/>
  <c r="L161" i="7"/>
  <c r="J161" i="7"/>
  <c r="C161" i="7"/>
  <c r="K159" i="7"/>
  <c r="I159" i="7"/>
  <c r="L159" i="7"/>
  <c r="J159" i="7"/>
  <c r="C159" i="7"/>
  <c r="K157" i="7"/>
  <c r="I157" i="7"/>
  <c r="L157" i="7"/>
  <c r="J157" i="7"/>
  <c r="C157" i="7"/>
  <c r="K155" i="7"/>
  <c r="I155" i="7"/>
  <c r="L155" i="7"/>
  <c r="J155" i="7"/>
  <c r="C155" i="7"/>
  <c r="K153" i="7"/>
  <c r="I153" i="7"/>
  <c r="L153" i="7"/>
  <c r="J153" i="7"/>
  <c r="C153" i="7"/>
  <c r="K151" i="7"/>
  <c r="I151" i="7"/>
  <c r="L151" i="7"/>
  <c r="J151" i="7"/>
  <c r="C151" i="7"/>
  <c r="K149" i="7"/>
  <c r="I149" i="7"/>
  <c r="L149" i="7"/>
  <c r="J149" i="7"/>
  <c r="C149" i="7"/>
  <c r="B149" i="7"/>
  <c r="K147" i="7"/>
  <c r="I147" i="7"/>
  <c r="L147" i="7"/>
  <c r="J147" i="7"/>
  <c r="C147" i="7"/>
  <c r="B147" i="7"/>
  <c r="K145" i="7"/>
  <c r="I145" i="7"/>
  <c r="L145" i="7"/>
  <c r="J145" i="7"/>
  <c r="C145" i="7"/>
  <c r="B145" i="7"/>
  <c r="M143" i="7"/>
  <c r="L143" i="7"/>
  <c r="K143" i="7"/>
  <c r="J143" i="7"/>
  <c r="I143" i="7"/>
  <c r="C143" i="7"/>
  <c r="B143" i="7"/>
  <c r="M139" i="7"/>
  <c r="I139" i="7"/>
  <c r="K139" i="7"/>
  <c r="N139" i="7"/>
  <c r="L139" i="7"/>
  <c r="J139" i="7"/>
  <c r="C139" i="7"/>
  <c r="B139" i="7"/>
  <c r="M137" i="7"/>
  <c r="I137" i="7"/>
  <c r="K137" i="7"/>
  <c r="N137" i="7"/>
  <c r="L137" i="7"/>
  <c r="J137" i="7"/>
  <c r="C137" i="7"/>
  <c r="B137" i="7"/>
  <c r="M135" i="7"/>
  <c r="I135" i="7"/>
  <c r="K135" i="7"/>
  <c r="N135" i="7"/>
  <c r="L135" i="7"/>
  <c r="J135" i="7"/>
  <c r="C135" i="7"/>
  <c r="K133" i="7"/>
  <c r="I133" i="7"/>
  <c r="L133" i="7"/>
  <c r="J133" i="7"/>
  <c r="C133" i="7"/>
  <c r="M131" i="7"/>
  <c r="I131" i="7"/>
  <c r="K131" i="7"/>
  <c r="N131" i="7"/>
  <c r="L131" i="7"/>
  <c r="J131" i="7"/>
  <c r="C131" i="7"/>
  <c r="C129" i="7"/>
  <c r="B129" i="7"/>
  <c r="I127" i="7"/>
  <c r="K127" i="7"/>
  <c r="J127" i="7"/>
  <c r="L127" i="7"/>
  <c r="C127" i="7"/>
  <c r="I125" i="7"/>
  <c r="K125" i="7"/>
  <c r="J125" i="7"/>
  <c r="L125" i="7"/>
  <c r="C125" i="7"/>
  <c r="I123" i="7"/>
  <c r="K123" i="7"/>
  <c r="J123" i="7"/>
  <c r="L123" i="7"/>
  <c r="C123" i="7"/>
  <c r="C121" i="7"/>
  <c r="B121" i="7"/>
  <c r="E82" i="8"/>
  <c r="F82" i="8"/>
  <c r="G82" i="8"/>
  <c r="H82" i="8"/>
  <c r="I82" i="8"/>
  <c r="J82" i="8"/>
  <c r="K82" i="8"/>
  <c r="L82" i="8"/>
  <c r="M82" i="8"/>
  <c r="N82" i="8"/>
  <c r="O82" i="8"/>
  <c r="P82" i="8"/>
  <c r="Q82" i="8"/>
  <c r="R82" i="8"/>
  <c r="S82" i="8"/>
  <c r="T82" i="8"/>
  <c r="U82" i="8"/>
  <c r="V82" i="8"/>
  <c r="W82" i="8"/>
  <c r="X82" i="8"/>
  <c r="E118" i="7"/>
  <c r="C118" i="7"/>
  <c r="B118" i="7"/>
  <c r="C116" i="7"/>
  <c r="C114" i="7"/>
  <c r="C112" i="7"/>
  <c r="C110" i="7"/>
  <c r="C108" i="7"/>
  <c r="C106" i="7"/>
  <c r="C104" i="7"/>
  <c r="C102" i="7"/>
  <c r="C100" i="7"/>
  <c r="C98" i="7"/>
  <c r="C96" i="7"/>
  <c r="C93" i="7"/>
  <c r="C91" i="7"/>
  <c r="C89" i="7"/>
  <c r="B89" i="7"/>
  <c r="M85" i="7"/>
  <c r="I85" i="7"/>
  <c r="K85" i="7"/>
  <c r="N85" i="7"/>
  <c r="L85" i="7"/>
  <c r="J85" i="7"/>
  <c r="C85" i="7"/>
  <c r="B85" i="7"/>
  <c r="E62" i="8"/>
  <c r="F62" i="8"/>
  <c r="G62" i="8"/>
  <c r="H62" i="8"/>
  <c r="I62" i="8"/>
  <c r="J62" i="8"/>
  <c r="K62" i="8"/>
  <c r="L62" i="8"/>
  <c r="M62" i="8"/>
  <c r="N62" i="8"/>
  <c r="O62" i="8"/>
  <c r="P62" i="8"/>
  <c r="Q62" i="8"/>
  <c r="R62" i="8"/>
  <c r="S62" i="8"/>
  <c r="T62" i="8"/>
  <c r="U62" i="8"/>
  <c r="V62" i="8"/>
  <c r="W62" i="8"/>
  <c r="X62" i="8"/>
  <c r="I83" i="7"/>
  <c r="K83" i="7"/>
  <c r="J83" i="7"/>
  <c r="L83" i="7"/>
  <c r="C83" i="7"/>
  <c r="B83" i="7"/>
  <c r="I81" i="7"/>
  <c r="K81" i="7"/>
  <c r="J81" i="7"/>
  <c r="L81" i="7"/>
  <c r="C81" i="7"/>
  <c r="M79" i="7"/>
  <c r="I79" i="7"/>
  <c r="K79" i="7"/>
  <c r="N79" i="7"/>
  <c r="L79" i="7"/>
  <c r="J79" i="7"/>
  <c r="C79" i="7"/>
  <c r="I77" i="7"/>
  <c r="K77" i="7"/>
  <c r="J77" i="7"/>
  <c r="L77" i="7"/>
  <c r="C77" i="7"/>
  <c r="I75" i="7"/>
  <c r="K75" i="7"/>
  <c r="J75" i="7"/>
  <c r="L75" i="7"/>
  <c r="C75" i="7"/>
  <c r="I73" i="7"/>
  <c r="K73" i="7"/>
  <c r="J73" i="7"/>
  <c r="L73" i="7"/>
  <c r="C73" i="7"/>
  <c r="M71" i="7"/>
  <c r="I71" i="7"/>
  <c r="K71" i="7"/>
  <c r="N71" i="7"/>
  <c r="L71" i="7"/>
  <c r="J71" i="7"/>
  <c r="C71" i="7"/>
  <c r="J69" i="7"/>
  <c r="L69" i="7"/>
  <c r="K69" i="7"/>
  <c r="I69" i="7"/>
  <c r="C69" i="7"/>
  <c r="C67" i="7"/>
  <c r="B67" i="7"/>
  <c r="M65" i="7"/>
  <c r="I65" i="7"/>
  <c r="K65" i="7"/>
  <c r="N65" i="7"/>
  <c r="L65" i="7"/>
  <c r="J65" i="7"/>
  <c r="C65" i="7"/>
  <c r="M63" i="7"/>
  <c r="I63" i="7"/>
  <c r="K63" i="7"/>
  <c r="N63" i="7"/>
  <c r="L63" i="7"/>
  <c r="J63" i="7"/>
  <c r="C63" i="7"/>
  <c r="B63" i="7"/>
  <c r="I61" i="7"/>
  <c r="K61" i="7"/>
  <c r="J61" i="7"/>
  <c r="L61" i="7"/>
  <c r="C61" i="7"/>
  <c r="M59" i="7"/>
  <c r="I59" i="7"/>
  <c r="K59" i="7"/>
  <c r="N59" i="7"/>
  <c r="L59" i="7"/>
  <c r="J59" i="7"/>
  <c r="C59" i="7"/>
  <c r="O57" i="7"/>
  <c r="I57" i="7"/>
  <c r="K57" i="7"/>
  <c r="P57" i="7"/>
  <c r="J57" i="7"/>
  <c r="L57" i="7"/>
  <c r="C57" i="7"/>
  <c r="I55" i="7"/>
  <c r="K55" i="7"/>
  <c r="J55" i="7"/>
  <c r="L55" i="7"/>
  <c r="C55" i="7"/>
  <c r="I53" i="7"/>
  <c r="K53" i="7"/>
  <c r="J53" i="7"/>
  <c r="L53" i="7"/>
  <c r="C53" i="7"/>
  <c r="I51" i="7"/>
  <c r="K51" i="7"/>
  <c r="J51" i="7"/>
  <c r="L51" i="7"/>
  <c r="C51" i="7"/>
  <c r="I49" i="7"/>
  <c r="K49" i="7"/>
  <c r="J49" i="7"/>
  <c r="L49" i="7"/>
  <c r="C49" i="7"/>
  <c r="I47" i="7"/>
  <c r="K47" i="7"/>
  <c r="J47" i="7"/>
  <c r="L47" i="7"/>
  <c r="C47" i="7"/>
  <c r="I45" i="7"/>
  <c r="K45" i="7"/>
  <c r="J45" i="7"/>
  <c r="L45" i="7"/>
  <c r="C45" i="7"/>
  <c r="I43" i="7"/>
  <c r="K43" i="7"/>
  <c r="J43" i="7"/>
  <c r="L43" i="7"/>
  <c r="C43" i="7"/>
  <c r="I41" i="7"/>
  <c r="K41" i="7"/>
  <c r="J41" i="7"/>
  <c r="L41" i="7"/>
  <c r="C41" i="7"/>
  <c r="I39" i="7"/>
  <c r="K39" i="7"/>
  <c r="J39" i="7"/>
  <c r="L39" i="7"/>
  <c r="C39" i="7"/>
  <c r="I37" i="7"/>
  <c r="K37" i="7"/>
  <c r="J37" i="7"/>
  <c r="L37" i="7"/>
  <c r="C37" i="7"/>
  <c r="I35" i="7"/>
  <c r="K35" i="7"/>
  <c r="J35" i="7"/>
  <c r="L35" i="7"/>
  <c r="C35" i="7"/>
  <c r="I33" i="7"/>
  <c r="K33" i="7"/>
  <c r="J33" i="7"/>
  <c r="L33" i="7"/>
  <c r="C33" i="7"/>
  <c r="O31" i="7"/>
  <c r="I31" i="7"/>
  <c r="K31" i="7"/>
  <c r="P31" i="7"/>
  <c r="L31" i="7"/>
  <c r="J31" i="7"/>
  <c r="C31" i="7"/>
  <c r="I29" i="7"/>
  <c r="K29" i="7"/>
  <c r="J29" i="7"/>
  <c r="L29" i="7"/>
  <c r="C29" i="7"/>
  <c r="C28" i="7"/>
  <c r="B28" i="7"/>
  <c r="I26" i="7"/>
  <c r="K26" i="7"/>
  <c r="J26" i="7"/>
  <c r="L26" i="7"/>
  <c r="C26" i="7"/>
  <c r="B26" i="7"/>
  <c r="I24" i="7"/>
  <c r="K24" i="7"/>
  <c r="J24" i="7"/>
  <c r="L24" i="7"/>
  <c r="C24" i="7"/>
  <c r="B24" i="7"/>
  <c r="E27" i="8"/>
  <c r="F27" i="8"/>
  <c r="G27" i="8"/>
  <c r="H27" i="8"/>
  <c r="I27" i="8"/>
  <c r="J27" i="8"/>
  <c r="K27" i="8"/>
  <c r="L27" i="8"/>
  <c r="M27" i="8"/>
  <c r="N27" i="8"/>
  <c r="O27" i="8"/>
  <c r="P27" i="8"/>
  <c r="Q27" i="8"/>
  <c r="R27" i="8"/>
  <c r="S27" i="8"/>
  <c r="T27" i="8"/>
  <c r="U27" i="8"/>
  <c r="V27" i="8"/>
  <c r="W27" i="8"/>
  <c r="X27" i="8"/>
  <c r="I22" i="7"/>
  <c r="K22" i="7"/>
  <c r="J22" i="7"/>
  <c r="L22" i="7"/>
  <c r="C22" i="7"/>
  <c r="B22" i="7"/>
  <c r="I19" i="7"/>
  <c r="K19" i="7"/>
  <c r="J19" i="7"/>
  <c r="L19" i="7"/>
  <c r="C19" i="7"/>
  <c r="M17" i="7"/>
  <c r="I17" i="7"/>
  <c r="K17" i="7"/>
  <c r="N17" i="7"/>
  <c r="L17" i="7"/>
  <c r="J17" i="7"/>
  <c r="C17" i="7"/>
  <c r="C16" i="7"/>
  <c r="B16" i="7"/>
  <c r="I14" i="7"/>
  <c r="K14" i="7"/>
  <c r="J14" i="7"/>
  <c r="L14" i="7"/>
  <c r="C14" i="7"/>
  <c r="B14" i="7"/>
  <c r="M12" i="7"/>
  <c r="I12" i="7"/>
  <c r="K12" i="7"/>
  <c r="N12" i="7"/>
  <c r="L12" i="7"/>
  <c r="J12" i="7"/>
  <c r="C12" i="7"/>
  <c r="I10" i="7"/>
  <c r="K10" i="7"/>
  <c r="J10" i="7"/>
  <c r="L10" i="7"/>
  <c r="C10" i="7"/>
  <c r="I8" i="7"/>
  <c r="K8" i="7"/>
  <c r="J8" i="7"/>
  <c r="L8" i="7"/>
  <c r="C8" i="7"/>
  <c r="C7" i="7"/>
  <c r="B7" i="7"/>
</calcChain>
</file>

<file path=xl/sharedStrings.xml><?xml version="1.0" encoding="utf-8"?>
<sst xmlns="http://schemas.openxmlformats.org/spreadsheetml/2006/main" count="481" uniqueCount="249">
  <si>
    <t>2</t>
  </si>
  <si>
    <t>1</t>
  </si>
  <si>
    <t>3</t>
  </si>
  <si>
    <t>Nombre</t>
  </si>
  <si>
    <t>Date de l'audit</t>
  </si>
  <si>
    <t>Données patient ou résident</t>
  </si>
  <si>
    <t>Age</t>
  </si>
  <si>
    <t xml:space="preserve">Prévention de la chute </t>
  </si>
  <si>
    <t xml:space="preserve">Préciser le nombre de chutes du patient ou résident dans l'année précédant le jour de l'audit </t>
  </si>
  <si>
    <t>Sexe</t>
  </si>
  <si>
    <t>Résultats des recherches de facteurs de risque</t>
  </si>
  <si>
    <t>Faible / Modéré/Elevé</t>
  </si>
  <si>
    <t>OUI</t>
  </si>
  <si>
    <t>NON</t>
  </si>
  <si>
    <t>Nom de l'établissement</t>
  </si>
  <si>
    <t>P /p /ESPIC</t>
  </si>
  <si>
    <t xml:space="preserve">Oui / Non </t>
  </si>
  <si>
    <t>Oui / Non</t>
  </si>
  <si>
    <t>&gt;20s/ &lt;20s</t>
  </si>
  <si>
    <t>&lt;5s / &gt;5s</t>
  </si>
  <si>
    <t>&gt;ou= 3 / &lt;3</t>
  </si>
  <si>
    <t>&lt; 20 / 20 à 23 / 24 à 27</t>
  </si>
  <si>
    <t>&lt;45 / &gt; ou = 45</t>
  </si>
  <si>
    <r>
      <t>Sanitaire MCO / Sanitaire SSR</t>
    </r>
    <r>
      <rPr>
        <sz val="10"/>
        <rFont val="Calibri"/>
        <family val="2"/>
      </rPr>
      <t xml:space="preserve"> / MS EHPAD / MS SSIAD </t>
    </r>
  </si>
  <si>
    <t>Dépistage au cours du séjour</t>
  </si>
  <si>
    <t>Oui / Non / NA</t>
  </si>
  <si>
    <t>Révision de la médication</t>
  </si>
  <si>
    <t>Traitement des pathologies sous-jacentes potentiellement en cause : troubles de la vue, pathologie neurologique, cardiologique, locomoteur, phobie de la station debout</t>
  </si>
  <si>
    <t>Promotion de l'activité physique</t>
  </si>
  <si>
    <t xml:space="preserve">Prise en compte et correction (si possible) de l’hypotension orthostatique
</t>
  </si>
  <si>
    <t>Programme d’exercice personnalisé : (ré)éducation de la force musculaire, (ré)éducation de l'équilibre et de la marche, marche régulière, gymnastique douce</t>
  </si>
  <si>
    <r>
      <t xml:space="preserve">Prise en charge de la chute </t>
    </r>
    <r>
      <rPr>
        <b/>
        <sz val="10"/>
        <color indexed="9"/>
        <rFont val="Calibri"/>
        <family val="2"/>
      </rPr>
      <t>(si chute lors du séjour)</t>
    </r>
  </si>
  <si>
    <t>Estimation du délai entre la chute et sa découverte</t>
  </si>
  <si>
    <t>Une évaluation clinique post-chute a été réalisée et tracée</t>
  </si>
  <si>
    <t>Texte</t>
  </si>
  <si>
    <t>Jour/Mois/Année</t>
  </si>
  <si>
    <t>75 / 77 / 78 / 91 / 92 / 93 / 94 / 95</t>
  </si>
  <si>
    <t>Indications de remplissage</t>
  </si>
  <si>
    <t>Femme / Homme</t>
  </si>
  <si>
    <t>Données de cadrage</t>
  </si>
  <si>
    <t>Données établissement ou structure</t>
  </si>
  <si>
    <t>Résultats du/des test(s)</t>
  </si>
  <si>
    <t>Moins de 15 min / Moins d'une heure / Entre 1H et 3 h / Plus de 3 h / Non évaluable</t>
  </si>
  <si>
    <t>Traitement des problèmes de pieds et conseil sur le port de chaussures adéquates et la longueur des pantalons adaptée</t>
  </si>
  <si>
    <t>NA</t>
  </si>
  <si>
    <t>Oui / Non / Non applicable</t>
  </si>
  <si>
    <t>1 à 3 mois</t>
  </si>
  <si>
    <t>3 à 6 mois</t>
  </si>
  <si>
    <t>Plus de 6 mois</t>
  </si>
  <si>
    <t>Moins d'1 mois</t>
  </si>
  <si>
    <t xml:space="preserve"> moins d'1 mois/ 1 à 3 trois mois / 3 à 6 mois / plus de 6 mois</t>
  </si>
  <si>
    <t>Analyse du recueil</t>
  </si>
  <si>
    <t>Moins d'1h</t>
  </si>
  <si>
    <t>1 à 3h</t>
  </si>
  <si>
    <t>Plus de 3h</t>
  </si>
  <si>
    <t>NE</t>
  </si>
  <si>
    <t>Questions</t>
  </si>
  <si>
    <t>Remarques générales et questions supplémentaires à ajouter à cette rubrique :</t>
  </si>
  <si>
    <t>Nom du rapporteur du groupe :</t>
  </si>
  <si>
    <t xml:space="preserve">Le test Timed Up and Go </t>
  </si>
  <si>
    <t xml:space="preserve">Le test Timed Up and Go (version chronométrée du test Get Up and Go), est un test simple à réaliser en consultation : le sujet assis sur une chaise doit se lever, marcher 3 mètres devant lui, retourner vers sa chaise et s'asseoir. Le score est donné par le temps en secondes. Le test est normal si le temps est inférieur à 14 secondes (20 secondes selon certaines publications). Le Timed Up and Go a une bonne reproductibilité dans le temps et entre observateurs. La sensibilité est de 87 %, la spécificité de 87 %. Ce test a été validé auprès de personnes âgées vivant à domicile. </t>
  </si>
  <si>
    <t>Interventions nutritionnelles  pour la prévention de la dénutrition/malnutrition</t>
  </si>
  <si>
    <t>Commentaires/reformulation :</t>
  </si>
  <si>
    <r>
      <t xml:space="preserve">Fiche de synthèse </t>
    </r>
    <r>
      <rPr>
        <sz val="18"/>
        <color indexed="9"/>
        <rFont val="Calibri"/>
        <family val="2"/>
      </rPr>
      <t>(une fiche par groupe)</t>
    </r>
    <r>
      <rPr>
        <b/>
        <sz val="18"/>
        <color indexed="9"/>
        <rFont val="Calibri"/>
        <family val="2"/>
      </rPr>
      <t xml:space="preserve"> : 
Commentaires sur la grille de recueil</t>
    </r>
  </si>
  <si>
    <r>
      <t xml:space="preserve">Remarques générales sur l'outil proposé </t>
    </r>
    <r>
      <rPr>
        <sz val="14"/>
        <color indexed="8"/>
        <rFont val="Calibri"/>
        <family val="2"/>
      </rPr>
      <t>(points forts, points faibles, propositions d'amélioration, analyses à générer) :</t>
    </r>
  </si>
  <si>
    <t>Supplémentation en vitamine D et en calcium</t>
  </si>
  <si>
    <t>Une information au patient/résident et à son entourage sur son risque de chute et sur  les mesures de prévention adaptées à son risque est tracée</t>
  </si>
  <si>
    <t>Jour / Mois / Année</t>
  </si>
  <si>
    <t xml:space="preserve">Première lettre du prénom et première lettre du nom (de naissance pour les femmes) </t>
  </si>
  <si>
    <t>Le risque de chute à domicile a été évalué avant la sortie</t>
  </si>
  <si>
    <t>Tests de prédiction du risque de chute</t>
  </si>
  <si>
    <t>(Source : Référentiel concernant l’évaluation du risque de chutes chez le sujet âgé autonome et sa prévention, HAS / Direction de l’évaluation médicale, économique et santé publique - Service évaluation économique et santé publique / septembre 2012 )</t>
  </si>
  <si>
    <t>Estimation du délai entre la dernière chute tracée et sa découverte</t>
  </si>
  <si>
    <t>Dernier GIR tracé</t>
  </si>
  <si>
    <t>Des actions de prévention pour le retour à domicile sont tracées (aide humaine, aides techniques, aménagement du logement, etc.)</t>
  </si>
  <si>
    <t xml:space="preserve">A - </t>
  </si>
  <si>
    <t>1.</t>
  </si>
  <si>
    <t>2.</t>
  </si>
  <si>
    <t>3.</t>
  </si>
  <si>
    <t>4.</t>
  </si>
  <si>
    <t>Moins de 15 min / Moins d'une heure / Entre 1 h et 3 h / Plus de 3 h / Non évaluable</t>
  </si>
  <si>
    <t>Sensibilisation aux facteurs de risques</t>
  </si>
  <si>
    <t>Adaptation de l'environnement</t>
  </si>
  <si>
    <t>Mise en place d'aides techniques appropriées</t>
  </si>
  <si>
    <t>Moins de 15min</t>
  </si>
  <si>
    <t>1 / 2 / 3 / 4 / 5 / 6 / Non Connu</t>
  </si>
  <si>
    <t>Statistiques</t>
  </si>
  <si>
    <t>Réévaluation du risque</t>
  </si>
  <si>
    <t>Augmentation de la fréquence des chutes les 6 derniers mois</t>
  </si>
  <si>
    <t>Antécédent de fracture</t>
  </si>
  <si>
    <t>Ostéoporose et fragilité osseuse</t>
  </si>
  <si>
    <t>Isolement social et familial</t>
  </si>
  <si>
    <t>Syndrome confusionnel</t>
  </si>
  <si>
    <t>Pathologie infectieuse</t>
  </si>
  <si>
    <t>Pathologies aigues neurologiques (AVC, Parkinson déséquilibré…)</t>
  </si>
  <si>
    <t>Oui / Non / NA (si non présents)</t>
  </si>
  <si>
    <t>Diabète déséquilibré (HbA1c)</t>
  </si>
  <si>
    <t>Les causes directes de cette chute ont été identifiées</t>
  </si>
  <si>
    <t>Chaussage et habillage inadaptés</t>
  </si>
  <si>
    <t>Prise de risque : ex. automédication, ménage en hauteur, etc.</t>
  </si>
  <si>
    <t>Sédentarité</t>
  </si>
  <si>
    <t xml:space="preserve">Troubles mictionnels : incontinence urinaire, impériosité urinaire </t>
  </si>
  <si>
    <t>Pathologies neuro-gériatrique : Parkinson, Démence, Déclin cognitif, Dépression</t>
  </si>
  <si>
    <t>Antécédents de chutes</t>
  </si>
  <si>
    <t>Âge supérieur à 80 ans</t>
  </si>
  <si>
    <t>Alcool </t>
  </si>
  <si>
    <t>Aide technique inadaptée</t>
  </si>
  <si>
    <t>Résultats des facteurs de risque de blessure</t>
  </si>
  <si>
    <t>Recommandations sur le dépistage du risque de chute</t>
  </si>
  <si>
    <r>
      <t xml:space="preserve">Référentiel sur la prévention des chutes chez la personne âgée à domicile de l'INPES </t>
    </r>
    <r>
      <rPr>
        <sz val="11"/>
        <rFont val="Calibri"/>
        <family val="2"/>
      </rPr>
      <t>(Source : Référentiel concernant l’évaluation du risque de chutes chez le sujet âgé autonome et sa prévention, HAS / Direction de l’évaluation médicale, économique et santé publique - Service évaluation économique et santé publique / septembre 2012 )</t>
    </r>
  </si>
  <si>
    <r>
      <t xml:space="preserve">Les recommandations HAS tests de prédiction du risque de chute </t>
    </r>
    <r>
      <rPr>
        <sz val="11"/>
        <rFont val="Calibri"/>
        <family val="2"/>
      </rPr>
      <t>(Source : Référentiel concernant l’évaluation du risque de chutes chez le sujet âgé autonome et sa prévention, HAS / Direction de l’évaluation médicale, économique et santé publique - Service évaluation économique et santé publique / septembre 2012 )</t>
    </r>
  </si>
  <si>
    <t xml:space="preserve">
1) De rechercher systématiquement chez toute personne âgée un antécédent de chute dans l’année qui précède la consultation médicale.
</t>
  </si>
  <si>
    <t xml:space="preserve">2) De rechercher des facteurs de risque de chute chez toute personne âgée : </t>
  </si>
  <si>
    <t xml:space="preserve">- Un âge &gt; 80 ans ;
- Le sexe féminin ;
- Des troubles psychiatriques : dépression (test Mini GDS ou échelle de dépression gériatrique à quatre items), déclin cognitif (test des cinq mots, test de l’horloge, test Codex), démence ;
- Une polymédication incluant des médicaments hypotenseurs (&gt; 4 médicaments différents/j), ou la prise de psychotropes (benzodiazépines, hypnotiques, antidépresseurs et neuroleptiques) ;
- Des troubles mictionnels : incontinence urinaire, impériosité urinaire ;
- Des troubles locomoteurs et/ou neuromusculaires : diminution de la force musculaire, préhension manuelle réduite, troubles de la marche, troubles de l’équilibre, maladie de Parkinson, besoin d’une aide pour marcher (canne par exemple), arthrose des membres
inférieurs et/ou du rachis, une anomalie des pieds (incluant les déformations des orteils et les durillons) ;
- Une réduction de l’acuité visuelle (tester l'acuité visuelle avec les échelles de Monnoyer et/ou de Parinaud) ;
- Des troubles comportementaux : consommation d’alcool, sédentarité, malnutrition (une perte de poids ≥ 5 % en 1 mois ou ≥ 10 % en 6 mois ou un index de masse corporelle &lt; 21 kg/m2  étant retenus comme critères de dénutrition), prise de risque ;
- Un environnement à risque : habitat mal adapté. </t>
  </si>
  <si>
    <t xml:space="preserve">3) De faire faire un test d’évaluation du risque de chute, à titre systématique pour confirmer l’absence de risque de chute au cours de la consultation chez toute personne âgée ou en cas de chute signalée, même si elle paraît banale, ou en présence de facteurs de risque. </t>
  </si>
  <si>
    <t>4) De rechercher des signes de gravité chez une personne âgée faisant des chutes à répétition</t>
  </si>
  <si>
    <t xml:space="preserve">5) De rechercher les facteurs prédictifs de récidive de la chute : </t>
  </si>
  <si>
    <t xml:space="preserve">- Nombre de chutes antérieures ;
- Temps passé au sol supérieur à 3 heures ;
- Score au test de Tinetti &lt; 20 points ;
- Exécution du timed Get up and go test &gt; 20 secondes ;
- Maintien de l‘équilibre en station unipodale &lt; 5 secondes ; altération des réactions d'adaptation posturales : réactions d'équilibration et réactions parachutes ;
- Arrêt de la marche lorsque l'examinateur demande au sujet de parler. </t>
  </si>
  <si>
    <t>- Un traumatisme physique ayant fait suite à la chute tel qu’une fracture, une luxation, 
- Un hématome intracrânien ou périphérique volumineux ;
- L’impossibilité de se relever du sol avec un séjour au sol supérieur à une heure ;
- Des signes d’un syndrome post-chute ou de désadaptation psychomotrice ;
- Des antécédents de malaise et/ou de perte de connaissance ; une hypotension orthostatique, des troubles du rythme cardiaque ou de conduction, des séquelles d’accident vasculaire cérébral, une insuffisance cardiaque, un infarctus du myocarde, une hypoglycémie chez une personne diabétique ;
- Une augmentation récente de la fréquence des chutes ;
- Un nombre de facteurs de risque de chute ≥ 3 ;  une ostéoporose avérée (définie par un T-score &lt; -2,5 DS à l’ostéodensitométrie et/ou un antécédent de fracture ostéoporotique) ;
- La prise de médicaments anticoagulants ;
- Un isolement social et familial et/ou le fait de vivre seul.</t>
  </si>
  <si>
    <t xml:space="preserve">La (ré)évaluation du risque de chute est tracée selon les modalités du protocole </t>
  </si>
  <si>
    <t xml:space="preserve"> Le jour de l'audit, le patient/résident présente les facteurs de risque de chute suivants :</t>
  </si>
  <si>
    <t>Mise en œuvre des Précautions Universelles contre les Chutes (le PUC) pour tous les patients/résidents</t>
  </si>
  <si>
    <t>Révision de la pertinence des prescriptions</t>
  </si>
  <si>
    <t>%</t>
  </si>
  <si>
    <t>Introduction de psychotrope ou anti-hypertenseur</t>
  </si>
  <si>
    <t>Déshydratation</t>
  </si>
  <si>
    <t>La correction des facteurs précipitants est tracée</t>
  </si>
  <si>
    <t>La chute a fait l'objet d'un signalement interne selon les modalités définies dans l'établissement/structure</t>
  </si>
  <si>
    <t xml:space="preserve">Dépistage le jour de l'audit : </t>
  </si>
  <si>
    <t>Evaluation et caractérisation du risque</t>
  </si>
  <si>
    <t>Etape 2 : Pour les patients/résidents identifiés à risque, caractérisation du niveau de risque</t>
  </si>
  <si>
    <t>Diabète</t>
  </si>
  <si>
    <t>Réduction de l’acuité visuelle</t>
  </si>
  <si>
    <t>Prise de plus de 4 médicaments</t>
  </si>
  <si>
    <t>Facteurs individuels comportementaux</t>
  </si>
  <si>
    <t>Habitat mal adapté</t>
  </si>
  <si>
    <t>Prévention de la chute et des blessures liées aux chutes</t>
  </si>
  <si>
    <t>Bon pied : chaussage et soins des pieds, ourlets des vêtements</t>
  </si>
  <si>
    <t xml:space="preserve">Dénutrition (IMC &lt; 18,5 ; perte de poids les 6 derniers mois : Albumine ; CRP) </t>
  </si>
  <si>
    <t>Autres</t>
  </si>
  <si>
    <t>Prescription d'une supplémentation en vitamine D</t>
  </si>
  <si>
    <t>Besoin(s) d'assistance aux transferts et à la mobilité traçé(s)</t>
  </si>
  <si>
    <t>Aires de déplacement non encombrées</t>
  </si>
  <si>
    <t>Eclairages fonctionnels</t>
  </si>
  <si>
    <t>Mise à proximité de la sonnette, des objets personnels et des aides techniques</t>
  </si>
  <si>
    <t>Freins de lits activés</t>
  </si>
  <si>
    <t>Freins de fauteuils activés</t>
  </si>
  <si>
    <t>Reposes pieds adaptés</t>
  </si>
  <si>
    <t>Hauteur de lit adaptée</t>
  </si>
  <si>
    <t>Prise en charge pluridisciplinaire tracée</t>
  </si>
  <si>
    <t>Le plan de soin individualisé contient notamment :</t>
  </si>
  <si>
    <t>Des interventions nutritionnelles</t>
  </si>
  <si>
    <t>Plan de soin individualisé formalisé</t>
  </si>
  <si>
    <t>Information au patient ou son entourage tracée dans le dossier concernant la prévention et la prise en charge des chutes</t>
  </si>
  <si>
    <t>Oui / Non /NA</t>
  </si>
  <si>
    <t>Le dépistage (en préadmission ou à l'admission) est tracé :</t>
  </si>
  <si>
    <t>Facteurs individuels favorisants</t>
  </si>
  <si>
    <t>Suite au dépistage de chute grave, une prise en charge adaptée a été mise en place :</t>
  </si>
  <si>
    <t>Interventions adaptées au risque de chute grave</t>
  </si>
  <si>
    <t>Le risque de chute a été réévalué suite à cette chute</t>
  </si>
  <si>
    <t xml:space="preserve">La recherche des facteurs individuels précipitants est tracée : </t>
  </si>
  <si>
    <t>Si cette dernière chute tracée est grave, indiquer ses conséquences (plusieurs conséquences possibles)</t>
  </si>
  <si>
    <t>Bon œil : correction optimale, port des lunettes, bilan OPH programmé</t>
  </si>
  <si>
    <t>Oui / Non / NA (si le patient/résident ne présente aucun facteur de risque)</t>
  </si>
  <si>
    <t>Traumatisme crânien</t>
  </si>
  <si>
    <t>Perte de connaissance</t>
  </si>
  <si>
    <t>Plaie nécessitant une suture</t>
  </si>
  <si>
    <t>Hospitalisation</t>
  </si>
  <si>
    <t>Station au sol de plus d’une heure</t>
  </si>
  <si>
    <t xml:space="preserve">Fracture </t>
  </si>
  <si>
    <t>Décès</t>
  </si>
  <si>
    <t>Autre</t>
  </si>
  <si>
    <t xml:space="preserve">Réalisation d'au moins un test de mobilisation tracée </t>
  </si>
  <si>
    <t>Le patient a-t-il chuté dans l'année ?</t>
  </si>
  <si>
    <t>Résultat du test Timed up and go (test considéré comme anormal si &gt; 20 sec)</t>
  </si>
  <si>
    <t>Etape 1: Dépistage initial du risque</t>
  </si>
  <si>
    <t>Non</t>
  </si>
  <si>
    <t xml:space="preserve">Réévaluation du risque </t>
  </si>
  <si>
    <t>Oui</t>
  </si>
  <si>
    <t>Recherche d'antécédents de chute tracée</t>
  </si>
  <si>
    <t>Au regard du dossier, le patient/résident est identifié à risque</t>
  </si>
  <si>
    <t>La recherche des facteurs de risque (individuels favorisants, individuels comportementaux, environnementaux) est tracée</t>
  </si>
  <si>
    <t xml:space="preserve"> Le jour de l'audit, le patient/résident présente les facteurs de risque de blessure suivant :</t>
  </si>
  <si>
    <t>Facteurs environnementaux</t>
  </si>
  <si>
    <t>Barrières de lit positionnées selon la prescription</t>
  </si>
  <si>
    <t>Pour les autres, allez directement à la question 22</t>
  </si>
  <si>
    <r>
      <t xml:space="preserve">Prise en charge individuelle du patient / résident lors de la dernière chute </t>
    </r>
    <r>
      <rPr>
        <b/>
        <sz val="11"/>
        <color theme="0"/>
        <rFont val="Calibri"/>
        <family val="2"/>
      </rPr>
      <t>(si chute lors du séjour)</t>
    </r>
  </si>
  <si>
    <t>Pathologies aigues vestibulaires (avis ORL)</t>
  </si>
  <si>
    <t>Besoin(s) d'assistance aux transferts et à la mobilité tracé(s)</t>
  </si>
  <si>
    <t>Pathologies aigues cardiovasculaires (hypotension orthostatique, ECG, rythme…)</t>
  </si>
  <si>
    <t>inferieur à 20s</t>
  </si>
  <si>
    <t>superieur à 20s</t>
  </si>
  <si>
    <t>La recherche des facteurs de risque de blessure est tracée</t>
  </si>
  <si>
    <t>Oui : si au moins 3 facteurs de risque et/ou au moins 1 facteur de blessure
Non : si moins de 3 facteurs de risque</t>
  </si>
  <si>
    <t>Syndrome post-chute</t>
  </si>
  <si>
    <t xml:space="preserve">La réalisation d’un audit de dossiers et de pratique sur de patients/résidents présents dans le secteur engagé dans la campagne un jour donné, permet d'objectiver l’écart entre les recommandations et la réalité des pratiques tracées, de proposer des mesures d'amélioration et de suivre leur efficacité, par la répétition de cet audit réalisé initialement à T0 et en fin de campagne en T1. 
Trois  types de pratiques sont évaluées chez l'ensemble des patients/résidents choisis pour réaliser cet audit de pratiques :
- Evaluation et caractérisation du risque de chute
- Prévention de la chute et des blessures liées aux chutes
- Prise en charge individuelle du patient / résident suite à la dernière chute 
Cette évaluation nécessite d'objectiver le jour de l'audit ces pratiques au regard des éléments tracés dans le dossier du patient/résident et par une évaluation des mêmes éléments au lit du patiet/résident.
Suite à cet audit, des indicateurs sont générés, comme par exemple : 
- pour l'évauation du risque, le taux de patients/résidents pour lesquels une évaluation du risque de chute est réalisée et tracée
- pour la prévention, le taux de mise en oeuvre des Précautions Universelles contre les chutes
- pour la prise en charge de la chute, les conséquences des chutes en cas de chute grave
Le recueil des données peut se faire directement dans le classeur de saisie. </t>
  </si>
  <si>
    <r>
      <t xml:space="preserve">Ce dépistage se déroule en deux temps :
1) </t>
    </r>
    <r>
      <rPr>
        <sz val="10"/>
        <rFont val="Calibri"/>
        <family val="2"/>
      </rPr>
      <t>Recherche d’un antécédent de chute ;</t>
    </r>
    <r>
      <rPr>
        <b/>
        <sz val="10"/>
        <rFont val="Calibri"/>
        <family val="2"/>
      </rPr>
      <t xml:space="preserve">
2) </t>
    </r>
    <r>
      <rPr>
        <sz val="10"/>
        <rFont val="Calibri"/>
        <family val="2"/>
      </rPr>
      <t>Test timed up and go.</t>
    </r>
    <r>
      <rPr>
        <b/>
        <sz val="10"/>
        <rFont val="Calibri"/>
        <family val="2"/>
      </rPr>
      <t xml:space="preserve">
En fonction du résultat de ces deux éléments, les personnes seront considérées :
- à risque élevé de chute</t>
    </r>
    <r>
      <rPr>
        <sz val="10"/>
        <rFont val="Calibri"/>
        <family val="2"/>
      </rPr>
      <t xml:space="preserve"> s’il y a un antécédent de chute et que le test timed up and go
&gt; 14 s ;</t>
    </r>
    <r>
      <rPr>
        <b/>
        <sz val="10"/>
        <rFont val="Calibri"/>
        <family val="2"/>
      </rPr>
      <t xml:space="preserve">
- à risque modéré de chute </t>
    </r>
    <r>
      <rPr>
        <sz val="10"/>
        <rFont val="Calibri"/>
        <family val="2"/>
      </rPr>
      <t xml:space="preserve">s’il y a un antécédent de chute ou que le test timed up and go
&gt; 14 s ; </t>
    </r>
    <r>
      <rPr>
        <b/>
        <sz val="10"/>
        <rFont val="Calibri"/>
        <family val="2"/>
      </rPr>
      <t xml:space="preserve">
- à faible risque de chute </t>
    </r>
    <r>
      <rPr>
        <sz val="10"/>
        <rFont val="Calibri"/>
        <family val="2"/>
      </rPr>
      <t>s’il n’y a pas d’antécédent de chute et que le test timed up and go
&lt; 14 s.</t>
    </r>
    <r>
      <rPr>
        <b/>
        <sz val="10"/>
        <rFont val="Calibri"/>
        <family val="2"/>
      </rPr>
      <t xml:space="preserve">
</t>
    </r>
    <r>
      <rPr>
        <sz val="10"/>
        <rFont val="Calibri"/>
        <family val="2"/>
      </rPr>
      <t>En cas de risque élevé de chute, une évaluation plus approfondie est préconisée avec notamment  la recherche des facteurs de risque.</t>
    </r>
  </si>
  <si>
    <t>Présence de facteurs individuels favorisants</t>
  </si>
  <si>
    <t>Présence de facteurs individuels comportementaux</t>
  </si>
  <si>
    <t>Présence de facteurs environnementaux</t>
  </si>
  <si>
    <t>Oui / Non / NC</t>
  </si>
  <si>
    <t>NC</t>
  </si>
  <si>
    <t>Contention physique y compris barrière de lit</t>
  </si>
  <si>
    <t>Mise en œuvre du Programme Universel contre les Chutes (le PUC) à évaluer au lit du patient/résident et au regard du dossier :</t>
  </si>
  <si>
    <t>Oui / Non / NA (pour les aveugles)</t>
  </si>
  <si>
    <t>Eclairages adaptés et accessibles</t>
  </si>
  <si>
    <t>Oui / Non / NA (si pas de fauteuil)</t>
  </si>
  <si>
    <t xml:space="preserve">La mise en œuvre d'un programme d'exercice personnalisé : (ré)éducation de la force musculaire, (ré)éducation de l'équilibre et de la marche, marche régulière, gymnastique douce </t>
  </si>
  <si>
    <t>Oui / Non / NA (si DMS courte)</t>
  </si>
  <si>
    <t>La mise en place de mesures pour minimiser les blessures liées aux chutes  (ex : matelas anti-chute, protecteur de hanche, apprendre à se relever)</t>
  </si>
  <si>
    <t>LE PUC</t>
  </si>
  <si>
    <t>NON/NC</t>
  </si>
  <si>
    <t>Oui / Non / Non connu</t>
  </si>
  <si>
    <t>Moyenne</t>
  </si>
  <si>
    <t>cf onglet suivant</t>
  </si>
  <si>
    <t>Pour les patients/résidents identifiés à risque de chute grave, interventions adaptées</t>
  </si>
  <si>
    <t>Pour tous les patients/résidents, mise en œuvre du Programme Universel contre les Chutes (le PUC)</t>
  </si>
  <si>
    <t>En cas de contention physique, la prescription  est tracée</t>
  </si>
  <si>
    <t xml:space="preserve">Si chute lors du séjour, prise en charge du patient / résident suite à la dernière chute </t>
  </si>
  <si>
    <t>Oui / Non (si non connu, répondre "oui")</t>
  </si>
  <si>
    <t>&gt;20s / &lt;20s (si non évaluable, répondre "&lt;20s")</t>
  </si>
  <si>
    <t>Oui : si facteurs de risque individuels et/ou si chute dans l'année et/ou &gt;20s
Non : si NA le patient/résident ne présente aucun facteur de risque et le patient n'a pas chuté et &lt;20s</t>
  </si>
  <si>
    <t>Définition de la chute et de la chute grave</t>
  </si>
  <si>
    <t>La chute est définie comme le fait de se retrouver involontairement sur le sol ou dans une position de niveau inférieur par rapport à sa position de départ. (source : HAS)
Une chute est considérée comme grave si elle a occasionné une plaie nécessitant des points de suture, un traumatisme crânien avec perte de connaissance, un maintien au sol de plus d’une heure, une fracture, un transfert, ou un décès. (SFDRMG/HAS, Prévention des chutes accidentelles chez la personne âgée. Recommandations, Novembre 2005 et avis d’experts)</t>
  </si>
  <si>
    <t>Définition de la contention physique</t>
  </si>
  <si>
    <r>
      <rPr>
        <sz val="10"/>
        <rFont val="Calibri"/>
        <family val="2"/>
      </rPr>
      <t>La contention physique, dite passive, se caractérise par l'utilisation de tous moyens, méthodes, matériels ou vêtements qui empêchent ou limitent les capacités de mobilisation volontaire de tout ou d'une partie du corps dans le seul but d'obtenir de la sécurité pour une personne âgée qui présente un comportement estimé dangereux ou mal adapté.
Il existe une grande diversité de moyens et de techniques de contention physique. Parmi les moyens utilisés, on peut citer les moyens spécifiques comme :
• les gilets et les sangles thoraciques, les ceintures ;
• les attaches de poignets et de chevilles ;
• les sièges gériatriques, les sièges avec un adaptable fixé ;
• les barrières de lit.
Parmi les moyens non spécifiques, il faut considérer tout matériel détourné de son usage, bien souvent un drap ou tout vêtement qui limite les mouvements volontaires du corps.</t>
    </r>
    <r>
      <rPr>
        <b/>
        <sz val="10"/>
        <rFont val="Calibri"/>
        <family val="2"/>
      </rPr>
      <t xml:space="preserve">
 (source : HAS)</t>
    </r>
  </si>
  <si>
    <t>Pour les autres, allez directement à la question 19</t>
  </si>
  <si>
    <t>L'évaluation clinique post-chute est tracée</t>
  </si>
  <si>
    <t>En cas de chute grave, celle-ci a fait l'objet d'une analyse approfondie en équipe pluridisciplinaire</t>
  </si>
  <si>
    <t>Le patient est identifié à risque de chute le jour de l'audit (calcul automatique)</t>
  </si>
  <si>
    <t>Oui / Non / Non applicable (si durée de séjour très courte)
 en absence de protocole répondre "non"</t>
  </si>
  <si>
    <t>Oui / Non / NA (si durée de séjour courte)</t>
  </si>
  <si>
    <r>
      <t>Etape 1 : Pour tous les patients/résidents, dépistage initial du risque de chute</t>
    </r>
    <r>
      <rPr>
        <b/>
        <sz val="12"/>
        <color rgb="FFFF0000"/>
        <rFont val="Calibri"/>
        <family val="2"/>
      </rPr>
      <t xml:space="preserve"> </t>
    </r>
  </si>
  <si>
    <r>
      <t>Le patient/résident est identifié à risque de chute grave le jour de l'audit</t>
    </r>
    <r>
      <rPr>
        <sz val="10"/>
        <rFont val="Calibri"/>
        <family val="2"/>
      </rPr>
      <t xml:space="preserve"> (calcul automatique)</t>
    </r>
  </si>
  <si>
    <r>
      <t xml:space="preserve">Niveau de mise en œuvre du PUC </t>
    </r>
    <r>
      <rPr>
        <sz val="10"/>
        <rFont val="Calibri"/>
        <family val="2"/>
      </rPr>
      <t>(calcul automatique en pourcentage)</t>
    </r>
  </si>
  <si>
    <t>Oui / Non / Non évaluable (NA)</t>
  </si>
  <si>
    <t>Oui / Non / NA (pour les personnes grabataires)</t>
  </si>
  <si>
    <t>Pathologies aigues métaboliques (sodium, glucose)</t>
  </si>
  <si>
    <t>Identification tracée, à l'admission, de facteurs de risque individuels ou de blessure</t>
  </si>
  <si>
    <t xml:space="preserve">Prise de psychotrope(s)
Liste des substances classées comme psychotropes en France (23/08/2012) : http://ansm.sante.fr/var/ansm_site/storage/original/application/4f30a4c03824bb665e70e6581bf79d66.pdf </t>
  </si>
  <si>
    <t>Troubles locomoteurs et musculaires : 
1-Diminution de la force musculaire aux membres inférieurs
2-Préhension manuelle réduite, 
3-Trouble de la marche (anomalie et vitesse), 
4-Equilibre postural et/ou dynamique altéré</t>
  </si>
  <si>
    <t>En cas de contention physique, la réévaluation pluridisciplinaire périodique de la prescription est tracée, selon le protocole en vigueur et l'état clinique du patient/résident</t>
  </si>
  <si>
    <t xml:space="preserve">Prise d’anticoagulants
Liste des anticoagulants : ANSM - Les anticoagulants en France en 2014 : état des lieux , synthèse et surveillance http://ansm.sante.fr/Dossiers/Les-anticoagulants/Les-anticoagulants-en-France-Etudes-et-surveillance/(offset)/0 </t>
  </si>
  <si>
    <t>Incapacité à se relever seul</t>
  </si>
  <si>
    <t>Campagne "Pare à Chute" 2016 - 2017</t>
  </si>
  <si>
    <t>Le recueil d'audit des pratiques</t>
  </si>
  <si>
    <t>Principes de l'audit de pratiques</t>
  </si>
  <si>
    <t xml:space="preserve">Audit de pratiques par dossiers </t>
  </si>
  <si>
    <t>Service / Unité / Secteur / Autre</t>
  </si>
</sst>
</file>

<file path=xl/styles.xml><?xml version="1.0" encoding="utf-8"?>
<styleSheet xmlns="http://schemas.openxmlformats.org/spreadsheetml/2006/main" xmlns:mc="http://schemas.openxmlformats.org/markup-compatibility/2006" xmlns:x14ac="http://schemas.microsoft.com/office/spreadsheetml/2009/9/ac" mc:Ignorable="x14ac">
  <fonts count="42" x14ac:knownFonts="1">
    <font>
      <sz val="10"/>
      <name val="Calibri"/>
    </font>
    <font>
      <sz val="11"/>
      <name val="Calibri"/>
      <family val="2"/>
    </font>
    <font>
      <b/>
      <sz val="14"/>
      <color indexed="9"/>
      <name val="Calibri"/>
      <family val="2"/>
    </font>
    <font>
      <sz val="10"/>
      <color indexed="9"/>
      <name val="Calibri"/>
      <family val="2"/>
    </font>
    <font>
      <b/>
      <sz val="18"/>
      <color indexed="9"/>
      <name val="Calibri"/>
      <family val="2"/>
    </font>
    <font>
      <b/>
      <sz val="10"/>
      <name val="Calibri"/>
      <family val="2"/>
    </font>
    <font>
      <b/>
      <sz val="14"/>
      <color indexed="18"/>
      <name val="Calibri"/>
      <family val="2"/>
    </font>
    <font>
      <i/>
      <sz val="18"/>
      <color indexed="9"/>
      <name val="Calibri"/>
      <family val="2"/>
    </font>
    <font>
      <i/>
      <sz val="29"/>
      <color indexed="18"/>
      <name val="Calibri"/>
      <family val="2"/>
    </font>
    <font>
      <b/>
      <sz val="10"/>
      <color indexed="9"/>
      <name val="Calibri"/>
      <family val="2"/>
    </font>
    <font>
      <sz val="10"/>
      <name val="Calibri"/>
      <family val="2"/>
    </font>
    <font>
      <i/>
      <sz val="24"/>
      <color indexed="18"/>
      <name val="Calibri"/>
      <family val="2"/>
    </font>
    <font>
      <i/>
      <sz val="12"/>
      <color indexed="9"/>
      <name val="Calibri"/>
      <family val="2"/>
    </font>
    <font>
      <b/>
      <i/>
      <sz val="10"/>
      <name val="Calibri"/>
      <family val="2"/>
    </font>
    <font>
      <b/>
      <i/>
      <sz val="12"/>
      <name val="Calibri"/>
      <family val="2"/>
    </font>
    <font>
      <i/>
      <sz val="10"/>
      <name val="Calibri"/>
      <family val="2"/>
    </font>
    <font>
      <b/>
      <i/>
      <sz val="11"/>
      <name val="Calibri"/>
      <family val="2"/>
    </font>
    <font>
      <sz val="9"/>
      <name val="Calibri"/>
      <family val="2"/>
    </font>
    <font>
      <sz val="9"/>
      <color indexed="9"/>
      <name val="Calibri"/>
      <family val="2"/>
    </font>
    <font>
      <sz val="14"/>
      <color indexed="8"/>
      <name val="Calibri"/>
      <family val="2"/>
    </font>
    <font>
      <sz val="16"/>
      <color indexed="9"/>
      <name val="Calibri"/>
      <family val="2"/>
    </font>
    <font>
      <i/>
      <sz val="16"/>
      <color indexed="9"/>
      <name val="Calibri"/>
      <family val="2"/>
    </font>
    <font>
      <i/>
      <sz val="10"/>
      <color indexed="9"/>
      <name val="Calibri"/>
      <family val="2"/>
    </font>
    <font>
      <b/>
      <sz val="11"/>
      <name val="Calibri"/>
      <family val="2"/>
    </font>
    <font>
      <i/>
      <sz val="12"/>
      <name val="Calibri"/>
      <family val="2"/>
    </font>
    <font>
      <sz val="18"/>
      <color indexed="9"/>
      <name val="Calibri"/>
      <family val="2"/>
    </font>
    <font>
      <i/>
      <sz val="9"/>
      <name val="Calibri"/>
      <family val="2"/>
    </font>
    <font>
      <u/>
      <sz val="10"/>
      <color theme="10"/>
      <name val="Calibri"/>
      <family val="2"/>
    </font>
    <font>
      <i/>
      <sz val="12"/>
      <color theme="1"/>
      <name val="Calibri"/>
      <family val="2"/>
    </font>
    <font>
      <b/>
      <i/>
      <sz val="14"/>
      <color theme="1"/>
      <name val="Calibri"/>
      <family val="2"/>
    </font>
    <font>
      <i/>
      <sz val="16"/>
      <color theme="1"/>
      <name val="Calibri"/>
      <family val="2"/>
    </font>
    <font>
      <sz val="10"/>
      <color rgb="FFFF0000"/>
      <name val="Calibri"/>
      <family val="2"/>
    </font>
    <font>
      <u/>
      <sz val="10"/>
      <color theme="11"/>
      <name val="Calibri"/>
      <family val="2"/>
    </font>
    <font>
      <sz val="10"/>
      <color theme="0"/>
      <name val="Calibri"/>
      <family val="2"/>
    </font>
    <font>
      <i/>
      <sz val="10"/>
      <color rgb="FFFF0000"/>
      <name val="Calibri"/>
      <family val="2"/>
    </font>
    <font>
      <b/>
      <sz val="14"/>
      <color theme="0"/>
      <name val="Calibri"/>
      <family val="2"/>
    </font>
    <font>
      <b/>
      <sz val="11"/>
      <color theme="0"/>
      <name val="Calibri"/>
      <family val="2"/>
    </font>
    <font>
      <b/>
      <sz val="12"/>
      <name val="Calibri"/>
      <family val="2"/>
    </font>
    <font>
      <sz val="29"/>
      <color indexed="18"/>
      <name val="Calibri"/>
      <family val="2"/>
    </font>
    <font>
      <sz val="12"/>
      <color theme="0"/>
      <name val="Calibri"/>
      <family val="2"/>
    </font>
    <font>
      <b/>
      <sz val="12"/>
      <color rgb="FFFF0000"/>
      <name val="Calibri"/>
      <family val="2"/>
    </font>
    <font>
      <b/>
      <sz val="22"/>
      <color rgb="FF0070C0"/>
      <name val="Calibri"/>
      <family val="2"/>
    </font>
  </fonts>
  <fills count="14">
    <fill>
      <patternFill patternType="none"/>
    </fill>
    <fill>
      <patternFill patternType="gray125"/>
    </fill>
    <fill>
      <patternFill patternType="solid">
        <fgColor indexed="50"/>
        <bgColor indexed="64"/>
      </patternFill>
    </fill>
    <fill>
      <patternFill patternType="solid">
        <fgColor indexed="18"/>
        <bgColor indexed="64"/>
      </patternFill>
    </fill>
    <fill>
      <patternFill patternType="solid">
        <fgColor indexed="13"/>
        <bgColor indexed="64"/>
      </patternFill>
    </fill>
    <fill>
      <patternFill patternType="solid">
        <fgColor indexed="11"/>
        <bgColor indexed="64"/>
      </patternFill>
    </fill>
    <fill>
      <patternFill patternType="solid">
        <fgColor theme="6"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rgb="FFF68E38"/>
        <bgColor indexed="64"/>
      </patternFill>
    </fill>
    <fill>
      <patternFill patternType="solid">
        <fgColor rgb="FF92D050"/>
        <bgColor indexed="64"/>
      </patternFill>
    </fill>
    <fill>
      <patternFill patternType="solid">
        <fgColor rgb="FFFF6699"/>
        <bgColor indexed="64"/>
      </patternFill>
    </fill>
  </fills>
  <borders count="32">
    <border>
      <left/>
      <right/>
      <top/>
      <bottom/>
      <diagonal/>
    </border>
    <border>
      <left/>
      <right/>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style="thin">
        <color indexed="22"/>
      </top>
      <bottom style="thin">
        <color indexed="22"/>
      </bottom>
      <diagonal/>
    </border>
    <border>
      <left/>
      <right/>
      <top style="thin">
        <color indexed="22"/>
      </top>
      <bottom/>
      <diagonal/>
    </border>
    <border>
      <left/>
      <right style="thin">
        <color indexed="22"/>
      </right>
      <top style="thin">
        <color indexed="22"/>
      </top>
      <bottom/>
      <diagonal/>
    </border>
    <border>
      <left/>
      <right style="thin">
        <color indexed="22"/>
      </right>
      <top/>
      <bottom/>
      <diagonal/>
    </border>
    <border>
      <left/>
      <right style="thin">
        <color indexed="22"/>
      </right>
      <top/>
      <bottom style="thin">
        <color indexed="22"/>
      </bottom>
      <diagonal/>
    </border>
    <border>
      <left/>
      <right/>
      <top style="thin">
        <color theme="0" tint="-0.249977111117893"/>
      </top>
      <bottom/>
      <diagonal/>
    </border>
    <border>
      <left/>
      <right/>
      <top style="thin">
        <color theme="0" tint="-0.249977111117893"/>
      </top>
      <bottom style="thin">
        <color theme="0" tint="-0.249977111117893"/>
      </bottom>
      <diagonal/>
    </border>
    <border>
      <left/>
      <right/>
      <top/>
      <bottom style="thin">
        <color theme="0" tint="-0.249977111117893"/>
      </bottom>
      <diagonal/>
    </border>
    <border>
      <left style="thin">
        <color indexed="22"/>
      </left>
      <right/>
      <top/>
      <bottom style="thin">
        <color indexed="2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top/>
      <bottom/>
      <diagonal/>
    </border>
    <border>
      <left style="thin">
        <color indexed="22"/>
      </left>
      <right style="thin">
        <color theme="0" tint="-0.34998626667073579"/>
      </right>
      <top style="thin">
        <color indexed="22"/>
      </top>
      <bottom style="thin">
        <color indexed="22"/>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indexed="22"/>
      </left>
      <right style="thin">
        <color theme="0" tint="-0.249977111117893"/>
      </right>
      <top style="thin">
        <color theme="0" tint="-0.249977111117893"/>
      </top>
      <bottom style="thin">
        <color indexed="22"/>
      </bottom>
      <diagonal/>
    </border>
    <border>
      <left style="thin">
        <color indexed="22"/>
      </left>
      <right/>
      <top/>
      <bottom/>
      <diagonal/>
    </border>
    <border>
      <left/>
      <right style="thin">
        <color theme="0" tint="-0.249977111117893"/>
      </right>
      <top style="thin">
        <color theme="0" tint="-0.249977111117893"/>
      </top>
      <bottom/>
      <diagonal/>
    </border>
    <border>
      <left style="thin">
        <color indexed="64"/>
      </left>
      <right style="thin">
        <color indexed="64"/>
      </right>
      <top style="thin">
        <color indexed="64"/>
      </top>
      <bottom style="thin">
        <color indexed="64"/>
      </bottom>
      <diagonal/>
    </border>
    <border>
      <left style="thin">
        <color theme="0" tint="-0.249977111117893"/>
      </left>
      <right style="thin">
        <color theme="0" tint="-0.249977111117893"/>
      </right>
      <top/>
      <bottom style="thin">
        <color theme="0" tint="-0.249977111117893"/>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s>
  <cellStyleXfs count="3">
    <xf numFmtId="0" fontId="0" fillId="0" borderId="0"/>
    <xf numFmtId="0" fontId="27" fillId="0" borderId="0" applyNumberFormat="0" applyFill="0" applyBorder="0" applyAlignment="0" applyProtection="0">
      <alignment vertical="top"/>
      <protection locked="0"/>
    </xf>
    <xf numFmtId="0" fontId="32" fillId="0" borderId="0" applyNumberFormat="0" applyFill="0" applyBorder="0" applyAlignment="0" applyProtection="0"/>
  </cellStyleXfs>
  <cellXfs count="231">
    <xf numFmtId="0" fontId="0" fillId="0" borderId="0" xfId="0"/>
    <xf numFmtId="0" fontId="0" fillId="0" borderId="0" xfId="0" applyAlignment="1">
      <alignment vertical="center"/>
    </xf>
    <xf numFmtId="0" fontId="0" fillId="0" borderId="0" xfId="0" applyAlignment="1">
      <alignment horizontal="center" vertical="center"/>
    </xf>
    <xf numFmtId="49" fontId="0" fillId="0" borderId="0" xfId="0" applyNumberFormat="1" applyAlignment="1">
      <alignment vertical="center" wrapText="1"/>
    </xf>
    <xf numFmtId="49" fontId="2" fillId="2" borderId="0" xfId="0" applyNumberFormat="1" applyFont="1" applyFill="1" applyAlignment="1">
      <alignment vertical="center" wrapText="1"/>
    </xf>
    <xf numFmtId="49" fontId="0" fillId="0" borderId="0" xfId="0" applyNumberFormat="1" applyAlignment="1">
      <alignment vertical="center"/>
    </xf>
    <xf numFmtId="49" fontId="4" fillId="3" borderId="1" xfId="0" applyNumberFormat="1" applyFont="1" applyFill="1" applyBorder="1" applyAlignment="1">
      <alignment vertical="center" wrapText="1"/>
    </xf>
    <xf numFmtId="49" fontId="4" fillId="3" borderId="1" xfId="0" applyNumberFormat="1" applyFont="1" applyFill="1" applyBorder="1" applyAlignment="1">
      <alignment vertical="center"/>
    </xf>
    <xf numFmtId="49" fontId="2" fillId="2" borderId="1" xfId="0" applyNumberFormat="1" applyFont="1" applyFill="1" applyBorder="1" applyAlignment="1">
      <alignment vertical="center"/>
    </xf>
    <xf numFmtId="0" fontId="3" fillId="2" borderId="0" xfId="0" applyFont="1" applyFill="1" applyAlignment="1">
      <alignment horizontal="center" vertical="center"/>
    </xf>
    <xf numFmtId="49" fontId="6" fillId="0" borderId="0" xfId="0" applyNumberFormat="1" applyFont="1" applyAlignment="1">
      <alignment vertical="center"/>
    </xf>
    <xf numFmtId="49" fontId="6" fillId="0" borderId="0" xfId="0" applyNumberFormat="1" applyFont="1" applyAlignment="1">
      <alignment vertical="center" wrapText="1"/>
    </xf>
    <xf numFmtId="0" fontId="6" fillId="0" borderId="0" xfId="0" applyFont="1" applyAlignment="1">
      <alignment horizontal="center" vertical="center"/>
    </xf>
    <xf numFmtId="0" fontId="6" fillId="0" borderId="0" xfId="0" applyFont="1" applyAlignment="1">
      <alignment vertical="center"/>
    </xf>
    <xf numFmtId="0" fontId="7" fillId="3" borderId="1" xfId="0" applyFont="1" applyFill="1" applyBorder="1" applyAlignment="1">
      <alignment horizontal="right" vertical="center"/>
    </xf>
    <xf numFmtId="0" fontId="0" fillId="0" borderId="0" xfId="0" applyNumberFormat="1" applyAlignment="1" applyProtection="1">
      <alignment vertical="center"/>
    </xf>
    <xf numFmtId="0" fontId="0" fillId="0" borderId="0" xfId="0" applyNumberFormat="1" applyAlignment="1" applyProtection="1">
      <alignment vertical="center" wrapText="1"/>
    </xf>
    <xf numFmtId="0" fontId="8" fillId="0" borderId="0" xfId="0" applyNumberFormat="1" applyFont="1" applyAlignment="1" applyProtection="1">
      <alignment horizontal="right" vertical="center"/>
    </xf>
    <xf numFmtId="0" fontId="6" fillId="0" borderId="0" xfId="0" applyNumberFormat="1" applyFont="1" applyAlignment="1" applyProtection="1">
      <alignment vertical="center"/>
    </xf>
    <xf numFmtId="0" fontId="6" fillId="0" borderId="0" xfId="0" applyNumberFormat="1" applyFont="1" applyAlignment="1" applyProtection="1">
      <alignment vertical="center" wrapText="1"/>
    </xf>
    <xf numFmtId="0" fontId="6" fillId="0" borderId="0" xfId="0" applyNumberFormat="1" applyFont="1" applyAlignment="1" applyProtection="1">
      <alignment horizontal="center" vertical="center"/>
    </xf>
    <xf numFmtId="0" fontId="4" fillId="3" borderId="1" xfId="0" applyNumberFormat="1" applyFont="1" applyFill="1" applyBorder="1" applyAlignment="1" applyProtection="1">
      <alignment vertical="center"/>
    </xf>
    <xf numFmtId="0" fontId="4" fillId="3" borderId="1" xfId="0" applyNumberFormat="1" applyFont="1" applyFill="1" applyBorder="1" applyAlignment="1" applyProtection="1">
      <alignment vertical="center" wrapText="1"/>
    </xf>
    <xf numFmtId="0" fontId="0" fillId="0" borderId="0" xfId="0" applyNumberFormat="1" applyAlignment="1" applyProtection="1">
      <alignment horizontal="center" vertical="center"/>
    </xf>
    <xf numFmtId="0" fontId="2" fillId="2" borderId="1" xfId="0" applyNumberFormat="1" applyFont="1" applyFill="1" applyBorder="1" applyAlignment="1" applyProtection="1">
      <alignment vertical="center"/>
    </xf>
    <xf numFmtId="0" fontId="2" fillId="2" borderId="0" xfId="0" applyNumberFormat="1" applyFont="1" applyFill="1" applyAlignment="1" applyProtection="1">
      <alignment vertical="center" wrapText="1"/>
    </xf>
    <xf numFmtId="0" fontId="3" fillId="2" borderId="0" xfId="0" applyNumberFormat="1" applyFont="1" applyFill="1" applyAlignment="1" applyProtection="1">
      <alignment horizontal="center" vertical="center"/>
    </xf>
    <xf numFmtId="0" fontId="0" fillId="4" borderId="2" xfId="0" applyNumberFormat="1" applyFill="1" applyBorder="1" applyAlignment="1" applyProtection="1">
      <alignment horizontal="center" vertical="center" wrapText="1"/>
      <protection locked="0"/>
    </xf>
    <xf numFmtId="0" fontId="7" fillId="3" borderId="1" xfId="0" applyNumberFormat="1" applyFont="1" applyFill="1" applyBorder="1" applyAlignment="1" applyProtection="1">
      <alignment horizontal="center" vertical="center"/>
    </xf>
    <xf numFmtId="0" fontId="10" fillId="4" borderId="2" xfId="0" applyNumberFormat="1" applyFont="1" applyFill="1" applyBorder="1" applyAlignment="1" applyProtection="1">
      <alignment horizontal="center" vertical="center" wrapText="1"/>
      <protection locked="0"/>
    </xf>
    <xf numFmtId="0" fontId="12" fillId="3" borderId="1"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vertical="center" wrapText="1"/>
    </xf>
    <xf numFmtId="0" fontId="0" fillId="0" borderId="0" xfId="0" applyNumberFormat="1" applyFill="1" applyAlignment="1" applyProtection="1">
      <alignment vertical="center"/>
    </xf>
    <xf numFmtId="0" fontId="5" fillId="0" borderId="3" xfId="0" applyNumberFormat="1" applyFont="1" applyFill="1" applyBorder="1" applyAlignment="1" applyProtection="1">
      <alignment vertical="center" wrapText="1"/>
    </xf>
    <xf numFmtId="0" fontId="0" fillId="6" borderId="0" xfId="0" applyNumberFormat="1" applyFill="1" applyAlignment="1" applyProtection="1">
      <alignment vertical="center"/>
    </xf>
    <xf numFmtId="14" fontId="10" fillId="4" borderId="2" xfId="0" applyNumberFormat="1" applyFont="1" applyFill="1" applyBorder="1" applyAlignment="1" applyProtection="1">
      <alignment horizontal="center" vertical="center" wrapText="1"/>
      <protection locked="0"/>
    </xf>
    <xf numFmtId="0" fontId="0" fillId="7" borderId="2" xfId="0" applyNumberFormat="1" applyFill="1" applyBorder="1" applyAlignment="1" applyProtection="1">
      <alignment horizontal="center" vertical="center" wrapText="1"/>
      <protection locked="0"/>
    </xf>
    <xf numFmtId="0" fontId="3" fillId="6" borderId="0" xfId="0" applyNumberFormat="1" applyFont="1" applyFill="1" applyAlignment="1" applyProtection="1">
      <alignment horizontal="center" vertical="center"/>
    </xf>
    <xf numFmtId="0" fontId="5" fillId="7" borderId="5" xfId="0" applyNumberFormat="1" applyFont="1" applyFill="1" applyBorder="1" applyAlignment="1" applyProtection="1">
      <alignment vertical="center" wrapText="1"/>
    </xf>
    <xf numFmtId="0" fontId="13" fillId="5" borderId="4" xfId="0" applyNumberFormat="1" applyFont="1" applyFill="1" applyBorder="1" applyAlignment="1" applyProtection="1">
      <alignment vertical="center" wrapText="1"/>
    </xf>
    <xf numFmtId="0" fontId="15" fillId="0" borderId="3" xfId="0" applyNumberFormat="1" applyFont="1" applyFill="1" applyBorder="1" applyAlignment="1" applyProtection="1">
      <alignment vertical="center" wrapText="1"/>
    </xf>
    <xf numFmtId="0" fontId="5" fillId="7" borderId="3" xfId="0" applyNumberFormat="1" applyFont="1" applyFill="1" applyBorder="1" applyAlignment="1" applyProtection="1">
      <alignment vertical="center" wrapText="1"/>
    </xf>
    <xf numFmtId="0" fontId="0" fillId="7" borderId="0" xfId="0" applyNumberFormat="1" applyFill="1" applyAlignment="1" applyProtection="1">
      <alignment vertical="center"/>
    </xf>
    <xf numFmtId="0" fontId="5" fillId="0" borderId="0" xfId="0" applyNumberFormat="1" applyFont="1" applyAlignment="1" applyProtection="1">
      <alignment vertical="center" wrapText="1"/>
    </xf>
    <xf numFmtId="0" fontId="5" fillId="0" borderId="3" xfId="0" applyNumberFormat="1" applyFont="1" applyBorder="1" applyAlignment="1" applyProtection="1">
      <alignment vertical="center" wrapText="1"/>
    </xf>
    <xf numFmtId="0" fontId="0" fillId="7" borderId="0" xfId="0" applyNumberFormat="1" applyFill="1" applyAlignment="1" applyProtection="1">
      <alignment horizontal="center" vertical="center"/>
    </xf>
    <xf numFmtId="2" fontId="0" fillId="4" borderId="2" xfId="0" applyNumberFormat="1" applyFill="1" applyBorder="1" applyAlignment="1" applyProtection="1">
      <alignment horizontal="center" vertical="center" wrapText="1"/>
      <protection locked="0"/>
    </xf>
    <xf numFmtId="0" fontId="15" fillId="0" borderId="0" xfId="0" applyNumberFormat="1" applyFont="1" applyFill="1" applyBorder="1" applyAlignment="1" applyProtection="1">
      <alignment vertical="center" wrapText="1"/>
    </xf>
    <xf numFmtId="49" fontId="27" fillId="4" borderId="2" xfId="1" applyNumberFormat="1" applyFill="1" applyBorder="1" applyAlignment="1" applyProtection="1">
      <alignment horizontal="center" vertical="center" wrapText="1"/>
    </xf>
    <xf numFmtId="0" fontId="5" fillId="0" borderId="0" xfId="0" applyNumberFormat="1" applyFont="1" applyFill="1" applyBorder="1" applyAlignment="1" applyProtection="1">
      <alignment vertical="center" wrapText="1"/>
    </xf>
    <xf numFmtId="0" fontId="17" fillId="0" borderId="0" xfId="0" applyNumberFormat="1" applyFont="1" applyAlignment="1" applyProtection="1">
      <alignment vertical="center"/>
    </xf>
    <xf numFmtId="0" fontId="4" fillId="3" borderId="1" xfId="0" applyNumberFormat="1" applyFont="1" applyFill="1" applyBorder="1" applyAlignment="1" applyProtection="1">
      <alignment horizontal="center" vertical="center" wrapText="1"/>
    </xf>
    <xf numFmtId="0" fontId="18" fillId="0" borderId="0" xfId="0" applyNumberFormat="1" applyFont="1" applyFill="1" applyAlignment="1" applyProtection="1">
      <alignment horizontal="center" vertical="center" wrapText="1"/>
    </xf>
    <xf numFmtId="0" fontId="0" fillId="0" borderId="0" xfId="0" applyNumberFormat="1" applyFill="1" applyBorder="1" applyAlignment="1" applyProtection="1">
      <alignment horizontal="center" vertical="center"/>
    </xf>
    <xf numFmtId="0" fontId="6" fillId="0" borderId="0" xfId="0" applyNumberFormat="1" applyFont="1" applyFill="1" applyAlignment="1" applyProtection="1">
      <alignment vertical="center"/>
    </xf>
    <xf numFmtId="0" fontId="15" fillId="0" borderId="4" xfId="0" applyNumberFormat="1" applyFont="1" applyFill="1" applyBorder="1" applyAlignment="1" applyProtection="1">
      <alignment vertical="center" wrapText="1"/>
    </xf>
    <xf numFmtId="0" fontId="0" fillId="0" borderId="0" xfId="0" applyNumberFormat="1" applyFill="1" applyAlignment="1" applyProtection="1">
      <alignment vertical="center" wrapText="1"/>
    </xf>
    <xf numFmtId="0" fontId="2" fillId="0" borderId="0" xfId="0" applyNumberFormat="1" applyFont="1" applyFill="1" applyAlignment="1" applyProtection="1">
      <alignment vertical="center" wrapText="1"/>
    </xf>
    <xf numFmtId="0" fontId="0" fillId="0" borderId="0" xfId="0" applyNumberFormat="1" applyFill="1" applyBorder="1" applyAlignment="1" applyProtection="1">
      <alignment vertical="center"/>
    </xf>
    <xf numFmtId="0" fontId="0" fillId="0" borderId="9" xfId="0" applyNumberFormat="1" applyBorder="1" applyAlignment="1" applyProtection="1">
      <alignment vertical="center"/>
    </xf>
    <xf numFmtId="0" fontId="0" fillId="0" borderId="11" xfId="0" applyNumberFormat="1" applyBorder="1" applyAlignment="1" applyProtection="1">
      <alignment vertical="center"/>
    </xf>
    <xf numFmtId="0" fontId="2" fillId="8" borderId="0" xfId="0" applyNumberFormat="1" applyFont="1" applyFill="1" applyBorder="1" applyAlignment="1" applyProtection="1">
      <alignment vertical="center"/>
    </xf>
    <xf numFmtId="0" fontId="3" fillId="8" borderId="0" xfId="0" applyNumberFormat="1" applyFont="1" applyFill="1" applyAlignment="1" applyProtection="1">
      <alignment horizontal="center" vertical="center"/>
    </xf>
    <xf numFmtId="0" fontId="3" fillId="7" borderId="0" xfId="0" applyNumberFormat="1" applyFont="1" applyFill="1" applyAlignment="1" applyProtection="1">
      <alignment horizontal="center" vertical="center"/>
    </xf>
    <xf numFmtId="0" fontId="28" fillId="8" borderId="0" xfId="0" applyNumberFormat="1" applyFont="1" applyFill="1" applyAlignment="1" applyProtection="1">
      <alignment vertical="top" wrapText="1"/>
    </xf>
    <xf numFmtId="0" fontId="2" fillId="0" borderId="0" xfId="0" applyNumberFormat="1" applyFont="1" applyFill="1" applyBorder="1" applyAlignment="1" applyProtection="1">
      <alignment vertical="center"/>
    </xf>
    <xf numFmtId="0" fontId="3" fillId="0" borderId="0" xfId="0" applyNumberFormat="1" applyFont="1" applyFill="1" applyAlignment="1" applyProtection="1">
      <alignment horizontal="center" vertical="center"/>
    </xf>
    <xf numFmtId="0" fontId="28" fillId="0" borderId="0" xfId="0" applyNumberFormat="1" applyFont="1" applyFill="1" applyAlignment="1" applyProtection="1">
      <alignment vertical="top" wrapText="1"/>
    </xf>
    <xf numFmtId="0" fontId="2" fillId="7" borderId="0" xfId="0" applyNumberFormat="1" applyFont="1" applyFill="1" applyBorder="1" applyAlignment="1" applyProtection="1">
      <alignment vertical="center"/>
    </xf>
    <xf numFmtId="0" fontId="28" fillId="7" borderId="0" xfId="0" applyNumberFormat="1" applyFont="1" applyFill="1" applyAlignment="1" applyProtection="1">
      <alignment vertical="top" wrapText="1"/>
    </xf>
    <xf numFmtId="0" fontId="29" fillId="7" borderId="0" xfId="0" applyNumberFormat="1" applyFont="1" applyFill="1" applyBorder="1" applyAlignment="1" applyProtection="1">
      <alignment horizontal="left" vertical="top"/>
    </xf>
    <xf numFmtId="0" fontId="7" fillId="3" borderId="0" xfId="0" applyNumberFormat="1" applyFont="1" applyFill="1" applyBorder="1" applyAlignment="1" applyProtection="1">
      <alignment horizontal="center" vertical="center"/>
    </xf>
    <xf numFmtId="0" fontId="20" fillId="9" borderId="0" xfId="0" applyNumberFormat="1" applyFont="1" applyFill="1" applyBorder="1" applyAlignment="1" applyProtection="1">
      <alignment horizontal="left" vertical="top"/>
    </xf>
    <xf numFmtId="0" fontId="21" fillId="9" borderId="0" xfId="0" applyNumberFormat="1" applyFont="1" applyFill="1" applyBorder="1" applyAlignment="1" applyProtection="1">
      <alignment horizontal="left" vertical="top" wrapText="1"/>
    </xf>
    <xf numFmtId="0" fontId="22" fillId="2" borderId="0" xfId="0" applyNumberFormat="1" applyFont="1" applyFill="1" applyAlignment="1" applyProtection="1">
      <alignment horizontal="center" vertical="center"/>
    </xf>
    <xf numFmtId="0" fontId="0" fillId="0" borderId="0" xfId="0" applyAlignment="1">
      <alignment vertical="center" wrapText="1"/>
    </xf>
    <xf numFmtId="49" fontId="0" fillId="0" borderId="0" xfId="0" applyNumberFormat="1" applyFill="1" applyAlignment="1">
      <alignment vertical="center"/>
    </xf>
    <xf numFmtId="0" fontId="0" fillId="0" borderId="0" xfId="0" applyFill="1" applyAlignment="1">
      <alignment vertical="center"/>
    </xf>
    <xf numFmtId="0" fontId="10" fillId="0" borderId="0" xfId="0" applyFont="1" applyAlignment="1">
      <alignment horizontal="center" vertical="center"/>
    </xf>
    <xf numFmtId="0" fontId="30" fillId="9" borderId="0" xfId="0" applyNumberFormat="1" applyFont="1" applyFill="1" applyBorder="1" applyAlignment="1" applyProtection="1">
      <alignment horizontal="left" vertical="top" wrapText="1"/>
    </xf>
    <xf numFmtId="0" fontId="31" fillId="0" borderId="0" xfId="0" applyNumberFormat="1" applyFont="1" applyAlignment="1" applyProtection="1">
      <alignment vertical="center"/>
    </xf>
    <xf numFmtId="0" fontId="31" fillId="4" borderId="2" xfId="0" applyNumberFormat="1" applyFont="1" applyFill="1" applyBorder="1" applyAlignment="1" applyProtection="1">
      <alignment horizontal="center" vertical="center" wrapText="1"/>
      <protection locked="0"/>
    </xf>
    <xf numFmtId="0" fontId="10" fillId="0" borderId="0" xfId="0" applyNumberFormat="1" applyFont="1" applyAlignment="1" applyProtection="1">
      <alignment vertical="center"/>
    </xf>
    <xf numFmtId="0" fontId="10" fillId="0" borderId="9" xfId="0" applyNumberFormat="1" applyFont="1" applyBorder="1" applyAlignment="1" applyProtection="1">
      <alignment vertical="center"/>
    </xf>
    <xf numFmtId="0" fontId="10" fillId="0" borderId="10" xfId="0" applyNumberFormat="1" applyFont="1" applyBorder="1" applyAlignment="1" applyProtection="1">
      <alignment vertical="center"/>
    </xf>
    <xf numFmtId="2" fontId="10" fillId="4" borderId="2" xfId="0" applyNumberFormat="1" applyFont="1" applyFill="1" applyBorder="1" applyAlignment="1" applyProtection="1">
      <alignment horizontal="center" vertical="center" wrapText="1"/>
      <protection locked="0"/>
    </xf>
    <xf numFmtId="0" fontId="24" fillId="8" borderId="0" xfId="0" applyNumberFormat="1" applyFont="1" applyFill="1" applyAlignment="1" applyProtection="1">
      <alignment vertical="top" wrapText="1"/>
    </xf>
    <xf numFmtId="0" fontId="10" fillId="2" borderId="0" xfId="0" applyNumberFormat="1" applyFont="1" applyFill="1" applyAlignment="1" applyProtection="1">
      <alignment horizontal="center" vertical="center"/>
    </xf>
    <xf numFmtId="0" fontId="10" fillId="0" borderId="0" xfId="0" applyNumberFormat="1" applyFont="1" applyAlignment="1" applyProtection="1">
      <alignment horizontal="center" vertical="center"/>
    </xf>
    <xf numFmtId="49" fontId="2" fillId="0" borderId="0" xfId="0" applyNumberFormat="1" applyFont="1" applyFill="1" applyBorder="1" applyAlignment="1">
      <alignment vertical="center"/>
    </xf>
    <xf numFmtId="0" fontId="0" fillId="7" borderId="0" xfId="0" applyNumberFormat="1" applyFill="1" applyAlignment="1" applyProtection="1">
      <alignment horizontal="left" vertical="center"/>
    </xf>
    <xf numFmtId="0" fontId="0" fillId="0" borderId="0" xfId="0" applyNumberFormat="1" applyFill="1" applyBorder="1" applyAlignment="1" applyProtection="1">
      <alignment vertical="center" wrapText="1"/>
    </xf>
    <xf numFmtId="0" fontId="10" fillId="0" borderId="0" xfId="0" applyNumberFormat="1" applyFont="1" applyBorder="1" applyAlignment="1" applyProtection="1">
      <alignment horizontal="center" vertical="center"/>
    </xf>
    <xf numFmtId="0" fontId="5" fillId="0" borderId="5" xfId="0" applyNumberFormat="1" applyFont="1" applyFill="1" applyBorder="1" applyAlignment="1" applyProtection="1">
      <alignment vertical="center" wrapText="1"/>
    </xf>
    <xf numFmtId="0" fontId="0" fillId="0" borderId="0" xfId="0" applyNumberFormat="1" applyBorder="1" applyAlignment="1" applyProtection="1">
      <alignment vertical="center" wrapText="1"/>
    </xf>
    <xf numFmtId="0" fontId="0" fillId="0" borderId="0" xfId="0" applyNumberFormat="1" applyBorder="1" applyAlignment="1" applyProtection="1">
      <alignment vertical="center"/>
    </xf>
    <xf numFmtId="0" fontId="5" fillId="0" borderId="6" xfId="0" applyNumberFormat="1" applyFont="1" applyFill="1" applyBorder="1" applyAlignment="1" applyProtection="1">
      <alignment vertical="center" wrapText="1"/>
    </xf>
    <xf numFmtId="0" fontId="5" fillId="0" borderId="7" xfId="0" applyNumberFormat="1" applyFont="1" applyFill="1" applyBorder="1" applyAlignment="1" applyProtection="1">
      <alignment vertical="center" wrapText="1"/>
    </xf>
    <xf numFmtId="0" fontId="0" fillId="8" borderId="12" xfId="0" applyNumberFormat="1" applyFill="1" applyBorder="1" applyAlignment="1" applyProtection="1">
      <alignment horizontal="center" vertical="center"/>
    </xf>
    <xf numFmtId="0" fontId="33" fillId="0" borderId="0" xfId="0" applyNumberFormat="1" applyFont="1" applyAlignment="1" applyProtection="1">
      <alignment vertical="center"/>
    </xf>
    <xf numFmtId="0" fontId="10" fillId="4" borderId="2" xfId="0" applyNumberFormat="1" applyFont="1" applyFill="1" applyBorder="1" applyAlignment="1" applyProtection="1">
      <alignment vertical="center" wrapText="1"/>
      <protection locked="0"/>
    </xf>
    <xf numFmtId="0" fontId="10" fillId="7" borderId="0" xfId="0" applyNumberFormat="1" applyFont="1" applyFill="1" applyBorder="1" applyAlignment="1" applyProtection="1">
      <alignment vertical="center" wrapText="1"/>
      <protection locked="0"/>
    </xf>
    <xf numFmtId="0" fontId="10" fillId="7" borderId="14" xfId="0" applyNumberFormat="1" applyFont="1" applyFill="1" applyBorder="1" applyAlignment="1" applyProtection="1">
      <alignment vertical="center" wrapText="1"/>
      <protection locked="0"/>
    </xf>
    <xf numFmtId="0" fontId="10" fillId="4" borderId="15" xfId="0" applyNumberFormat="1" applyFont="1" applyFill="1" applyBorder="1" applyAlignment="1" applyProtection="1">
      <alignment vertical="center" wrapText="1"/>
      <protection locked="0"/>
    </xf>
    <xf numFmtId="0" fontId="0" fillId="12" borderId="12" xfId="0" applyNumberFormat="1" applyFill="1" applyBorder="1" applyAlignment="1" applyProtection="1">
      <alignment horizontal="center" vertical="center"/>
    </xf>
    <xf numFmtId="0" fontId="4" fillId="0" borderId="0" xfId="0" applyNumberFormat="1" applyFont="1" applyFill="1" applyBorder="1" applyAlignment="1" applyProtection="1">
      <alignment horizontal="left" vertical="center" wrapText="1"/>
    </xf>
    <xf numFmtId="10" fontId="0" fillId="0" borderId="0" xfId="0" applyNumberFormat="1" applyAlignment="1" applyProtection="1">
      <alignment vertical="center"/>
    </xf>
    <xf numFmtId="9" fontId="0" fillId="12" borderId="12" xfId="0" applyNumberFormat="1" applyFill="1" applyBorder="1" applyAlignment="1" applyProtection="1">
      <alignment horizontal="center" vertical="center"/>
    </xf>
    <xf numFmtId="9" fontId="0" fillId="8" borderId="12" xfId="0" applyNumberFormat="1" applyFill="1" applyBorder="1" applyAlignment="1" applyProtection="1">
      <alignment horizontal="center" vertical="center"/>
    </xf>
    <xf numFmtId="0" fontId="4" fillId="3" borderId="0" xfId="0" applyNumberFormat="1" applyFont="1" applyFill="1" applyBorder="1" applyAlignment="1" applyProtection="1">
      <alignment vertical="center" wrapText="1"/>
    </xf>
    <xf numFmtId="0" fontId="1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horizontal="center" vertical="center" wrapText="1"/>
    </xf>
    <xf numFmtId="0" fontId="0" fillId="0" borderId="0" xfId="0" applyNumberFormat="1" applyBorder="1" applyAlignment="1" applyProtection="1">
      <alignment horizontal="center" vertical="center"/>
    </xf>
    <xf numFmtId="0" fontId="10" fillId="12" borderId="12" xfId="0" applyNumberFormat="1" applyFont="1" applyFill="1" applyBorder="1" applyAlignment="1" applyProtection="1">
      <alignment horizontal="center" vertical="center"/>
    </xf>
    <xf numFmtId="0" fontId="0" fillId="8" borderId="18" xfId="0" applyNumberFormat="1" applyFill="1" applyBorder="1" applyAlignment="1" applyProtection="1">
      <alignment horizontal="center" vertical="center"/>
    </xf>
    <xf numFmtId="9" fontId="0" fillId="0" borderId="0" xfId="0" applyNumberFormat="1" applyFill="1" applyBorder="1" applyAlignment="1" applyProtection="1">
      <alignment horizontal="center" vertical="center"/>
    </xf>
    <xf numFmtId="0" fontId="34" fillId="0" borderId="4" xfId="0" applyNumberFormat="1" applyFont="1" applyFill="1" applyBorder="1" applyAlignment="1" applyProtection="1">
      <alignment vertical="center" wrapText="1"/>
    </xf>
    <xf numFmtId="0" fontId="15" fillId="0" borderId="4" xfId="0" quotePrefix="1" applyNumberFormat="1" applyFont="1" applyFill="1" applyBorder="1" applyAlignment="1" applyProtection="1">
      <alignment vertical="center" wrapText="1"/>
    </xf>
    <xf numFmtId="0" fontId="0" fillId="0" borderId="12" xfId="0" applyNumberFormat="1" applyFill="1" applyBorder="1" applyAlignment="1" applyProtection="1">
      <alignment horizontal="center" vertical="center"/>
    </xf>
    <xf numFmtId="9" fontId="0" fillId="0" borderId="12" xfId="0" applyNumberForma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0" fontId="0" fillId="0" borderId="9" xfId="0" applyNumberFormat="1" applyFill="1" applyBorder="1" applyAlignment="1" applyProtection="1">
      <alignment horizontal="center" vertical="center"/>
    </xf>
    <xf numFmtId="0" fontId="0" fillId="0" borderId="20" xfId="0" applyNumberFormat="1" applyFill="1" applyBorder="1" applyAlignment="1" applyProtection="1">
      <alignment horizontal="center" vertical="center"/>
    </xf>
    <xf numFmtId="49" fontId="5" fillId="4" borderId="3" xfId="0" applyNumberFormat="1" applyFont="1" applyFill="1" applyBorder="1" applyAlignment="1" applyProtection="1">
      <alignment horizontal="left" vertical="center" wrapText="1"/>
    </xf>
    <xf numFmtId="49" fontId="15" fillId="0" borderId="8" xfId="0" quotePrefix="1" applyNumberFormat="1" applyFont="1" applyBorder="1" applyAlignment="1">
      <alignment vertical="center" wrapText="1"/>
    </xf>
    <xf numFmtId="0" fontId="15" fillId="0" borderId="0" xfId="0" applyNumberFormat="1" applyFont="1" applyFill="1" applyBorder="1" applyAlignment="1" applyProtection="1">
      <alignment horizontal="center" vertical="center" textRotation="90" wrapText="1"/>
    </xf>
    <xf numFmtId="0" fontId="15" fillId="0" borderId="0" xfId="0" quotePrefix="1" applyNumberFormat="1" applyFont="1" applyAlignment="1" applyProtection="1">
      <alignment vertical="center" wrapText="1"/>
    </xf>
    <xf numFmtId="0" fontId="10" fillId="0" borderId="0" xfId="0" applyNumberFormat="1" applyFont="1" applyFill="1" applyBorder="1" applyAlignment="1" applyProtection="1">
      <alignment horizontal="center" vertical="center"/>
    </xf>
    <xf numFmtId="0" fontId="33" fillId="0" borderId="0" xfId="0" applyNumberFormat="1" applyFont="1" applyFill="1" applyAlignment="1" applyProtection="1">
      <alignment vertical="center"/>
    </xf>
    <xf numFmtId="49" fontId="15" fillId="0" borderId="4" xfId="0" applyNumberFormat="1" applyFont="1" applyFill="1" applyBorder="1" applyAlignment="1" applyProtection="1">
      <alignment vertical="center" wrapText="1"/>
    </xf>
    <xf numFmtId="0" fontId="10" fillId="0" borderId="0" xfId="0" applyFont="1"/>
    <xf numFmtId="0" fontId="6" fillId="0" borderId="0" xfId="0" applyNumberFormat="1" applyFont="1" applyFill="1" applyAlignment="1" applyProtection="1">
      <alignment horizontal="center" vertical="center"/>
    </xf>
    <xf numFmtId="9" fontId="0" fillId="0" borderId="21" xfId="0" applyNumberFormat="1" applyBorder="1"/>
    <xf numFmtId="0" fontId="5" fillId="0" borderId="3" xfId="0" quotePrefix="1" applyNumberFormat="1" applyFont="1" applyFill="1" applyBorder="1" applyAlignment="1" applyProtection="1">
      <alignment vertical="center" wrapText="1"/>
    </xf>
    <xf numFmtId="10" fontId="0" fillId="0" borderId="0" xfId="0" applyNumberFormat="1" applyFill="1" applyAlignment="1" applyProtection="1">
      <alignment vertical="center"/>
    </xf>
    <xf numFmtId="0" fontId="0" fillId="12" borderId="19" xfId="0" applyNumberFormat="1" applyFill="1" applyBorder="1" applyAlignment="1" applyProtection="1">
      <alignment horizontal="center" vertical="center"/>
    </xf>
    <xf numFmtId="0" fontId="0" fillId="8" borderId="19" xfId="0" applyNumberFormat="1" applyFill="1" applyBorder="1" applyAlignment="1" applyProtection="1">
      <alignment horizontal="center" vertical="center"/>
    </xf>
    <xf numFmtId="9" fontId="0" fillId="8" borderId="19" xfId="0" applyNumberFormat="1" applyFill="1" applyBorder="1" applyAlignment="1" applyProtection="1">
      <alignment horizontal="center" vertical="center"/>
    </xf>
    <xf numFmtId="0" fontId="35" fillId="2" borderId="0" xfId="0" applyNumberFormat="1" applyFont="1" applyFill="1" applyAlignment="1" applyProtection="1">
      <alignment vertical="center" wrapText="1"/>
    </xf>
    <xf numFmtId="0" fontId="0" fillId="0" borderId="21" xfId="0" applyBorder="1"/>
    <xf numFmtId="1" fontId="0" fillId="8" borderId="12" xfId="0" applyNumberFormat="1" applyFill="1" applyBorder="1" applyAlignment="1" applyProtection="1">
      <alignment horizontal="center" vertical="center"/>
    </xf>
    <xf numFmtId="0" fontId="10" fillId="0" borderId="10" xfId="0" applyNumberFormat="1" applyFont="1" applyFill="1" applyBorder="1" applyAlignment="1" applyProtection="1">
      <alignment horizontal="center" vertical="center"/>
    </xf>
    <xf numFmtId="0" fontId="10" fillId="0" borderId="0" xfId="0" applyNumberFormat="1" applyFont="1" applyFill="1" applyAlignment="1" applyProtection="1">
      <alignment vertical="center"/>
    </xf>
    <xf numFmtId="49" fontId="10" fillId="0" borderId="0" xfId="0" applyNumberFormat="1" applyFont="1" applyAlignment="1">
      <alignment vertical="center" wrapText="1"/>
    </xf>
    <xf numFmtId="0" fontId="5" fillId="0" borderId="4" xfId="0" applyNumberFormat="1" applyFont="1" applyFill="1" applyBorder="1" applyAlignment="1">
      <alignment horizontal="left" vertical="center" wrapText="1"/>
    </xf>
    <xf numFmtId="0" fontId="10" fillId="0" borderId="4" xfId="0" quotePrefix="1" applyNumberFormat="1" applyFont="1" applyFill="1" applyBorder="1" applyAlignment="1">
      <alignment horizontal="left" vertical="center" wrapText="1"/>
    </xf>
    <xf numFmtId="0" fontId="0" fillId="0" borderId="23" xfId="0" applyBorder="1"/>
    <xf numFmtId="0" fontId="0" fillId="0" borderId="24" xfId="0" applyBorder="1"/>
    <xf numFmtId="0" fontId="10" fillId="0" borderId="25" xfId="0" applyFont="1" applyBorder="1"/>
    <xf numFmtId="9" fontId="0" fillId="0" borderId="27" xfId="0" applyNumberFormat="1" applyBorder="1"/>
    <xf numFmtId="0" fontId="0" fillId="0" borderId="29" xfId="0" applyBorder="1"/>
    <xf numFmtId="9" fontId="0" fillId="0" borderId="29" xfId="0" applyNumberFormat="1" applyBorder="1"/>
    <xf numFmtId="9" fontId="0" fillId="0" borderId="30" xfId="0" applyNumberFormat="1" applyBorder="1"/>
    <xf numFmtId="0" fontId="18" fillId="13" borderId="22" xfId="0" applyNumberFormat="1" applyFont="1" applyFill="1" applyBorder="1" applyAlignment="1" applyProtection="1">
      <alignment horizontal="center" vertical="center"/>
    </xf>
    <xf numFmtId="0" fontId="18" fillId="13" borderId="13" xfId="0" applyNumberFormat="1" applyFont="1" applyFill="1" applyBorder="1" applyAlignment="1" applyProtection="1">
      <alignment horizontal="center" vertical="center"/>
    </xf>
    <xf numFmtId="0" fontId="18" fillId="13" borderId="13" xfId="0" applyNumberFormat="1" applyFont="1" applyFill="1" applyBorder="1" applyAlignment="1" applyProtection="1">
      <alignment horizontal="center" vertical="center" wrapText="1"/>
    </xf>
    <xf numFmtId="0" fontId="0" fillId="0" borderId="31" xfId="0" applyBorder="1"/>
    <xf numFmtId="9" fontId="0" fillId="0" borderId="0" xfId="0" applyNumberFormat="1" applyFill="1" applyBorder="1" applyAlignment="1" applyProtection="1">
      <alignment vertical="center"/>
    </xf>
    <xf numFmtId="0" fontId="10" fillId="0" borderId="5" xfId="0" applyNumberFormat="1" applyFont="1" applyFill="1" applyBorder="1" applyAlignment="1" applyProtection="1">
      <alignment vertical="center" wrapText="1"/>
    </xf>
    <xf numFmtId="0" fontId="10" fillId="0" borderId="0" xfId="0" applyNumberFormat="1" applyFont="1" applyAlignment="1" applyProtection="1">
      <alignment vertical="center" wrapText="1"/>
    </xf>
    <xf numFmtId="0" fontId="38" fillId="0" borderId="0" xfId="0" applyNumberFormat="1" applyFont="1" applyAlignment="1" applyProtection="1">
      <alignment horizontal="right" vertical="center"/>
    </xf>
    <xf numFmtId="0" fontId="38" fillId="0" borderId="0" xfId="0" applyNumberFormat="1" applyFont="1" applyFill="1" applyAlignment="1" applyProtection="1">
      <alignment horizontal="right" vertical="center"/>
    </xf>
    <xf numFmtId="0" fontId="39" fillId="3" borderId="1" xfId="0" applyNumberFormat="1" applyFont="1" applyFill="1" applyBorder="1" applyAlignment="1" applyProtection="1">
      <alignment horizontal="center" vertical="center" wrapText="1"/>
    </xf>
    <xf numFmtId="0" fontId="25" fillId="3" borderId="1" xfId="0" applyNumberFormat="1" applyFont="1" applyFill="1" applyBorder="1" applyAlignment="1" applyProtection="1">
      <alignment horizontal="center" vertical="center"/>
    </xf>
    <xf numFmtId="0" fontId="5" fillId="5" borderId="4" xfId="0" applyNumberFormat="1" applyFont="1" applyFill="1" applyBorder="1" applyAlignment="1" applyProtection="1">
      <alignment vertical="center" wrapText="1"/>
    </xf>
    <xf numFmtId="0" fontId="5" fillId="5" borderId="5" xfId="0" applyNumberFormat="1" applyFont="1" applyFill="1" applyBorder="1" applyAlignment="1" applyProtection="1">
      <alignment vertical="center" wrapText="1"/>
    </xf>
    <xf numFmtId="0" fontId="10" fillId="0" borderId="11" xfId="0" applyNumberFormat="1" applyFont="1" applyBorder="1" applyAlignment="1" applyProtection="1">
      <alignment horizontal="center" vertical="center"/>
    </xf>
    <xf numFmtId="0" fontId="10" fillId="0" borderId="9" xfId="0" applyNumberFormat="1" applyFont="1" applyBorder="1" applyAlignment="1" applyProtection="1">
      <alignment horizontal="center" vertical="center"/>
    </xf>
    <xf numFmtId="0" fontId="10" fillId="0" borderId="10" xfId="0" applyNumberFormat="1" applyFont="1" applyBorder="1" applyAlignment="1" applyProtection="1">
      <alignment horizontal="center" vertical="center"/>
    </xf>
    <xf numFmtId="0" fontId="5" fillId="5" borderId="1" xfId="0" applyNumberFormat="1" applyFont="1" applyFill="1" applyBorder="1" applyAlignment="1" applyProtection="1">
      <alignment vertical="center" wrapText="1"/>
    </xf>
    <xf numFmtId="0" fontId="10" fillId="0" borderId="7" xfId="0" applyNumberFormat="1" applyFont="1" applyFill="1" applyBorder="1" applyAlignment="1" applyProtection="1">
      <alignment vertical="center" textRotation="90" wrapText="1"/>
    </xf>
    <xf numFmtId="0" fontId="10" fillId="0" borderId="3" xfId="0" quotePrefix="1" applyNumberFormat="1" applyFont="1" applyFill="1" applyBorder="1" applyAlignment="1" applyProtection="1">
      <alignment vertical="center" wrapText="1"/>
    </xf>
    <xf numFmtId="0" fontId="10" fillId="0" borderId="8" xfId="0" applyNumberFormat="1" applyFont="1" applyFill="1" applyBorder="1" applyAlignment="1" applyProtection="1">
      <alignment vertical="center" textRotation="90" wrapText="1"/>
    </xf>
    <xf numFmtId="0" fontId="10" fillId="6" borderId="0" xfId="0" applyNumberFormat="1" applyFont="1" applyFill="1" applyAlignment="1" applyProtection="1">
      <alignment vertical="center"/>
    </xf>
    <xf numFmtId="0" fontId="10" fillId="7" borderId="0" xfId="0" applyNumberFormat="1" applyFont="1" applyFill="1" applyAlignment="1" applyProtection="1">
      <alignment vertical="center"/>
    </xf>
    <xf numFmtId="0" fontId="5" fillId="5" borderId="4"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vertical="center" textRotation="90" wrapText="1"/>
    </xf>
    <xf numFmtId="0" fontId="5" fillId="0" borderId="0" xfId="0" applyNumberFormat="1" applyFont="1" applyFill="1" applyBorder="1" applyAlignment="1" applyProtection="1">
      <alignment vertical="center" textRotation="90" wrapText="1"/>
    </xf>
    <xf numFmtId="0" fontId="5" fillId="0" borderId="1" xfId="0" applyNumberFormat="1" applyFont="1" applyFill="1" applyBorder="1" applyAlignment="1" applyProtection="1">
      <alignment vertical="center" textRotation="90" wrapText="1"/>
    </xf>
    <xf numFmtId="0" fontId="5" fillId="0" borderId="6" xfId="0" applyNumberFormat="1" applyFont="1" applyFill="1" applyBorder="1" applyAlignment="1" applyProtection="1">
      <alignment vertical="center" textRotation="90" wrapText="1"/>
    </xf>
    <xf numFmtId="0" fontId="5" fillId="0" borderId="7" xfId="0" applyNumberFormat="1" applyFont="1" applyFill="1" applyBorder="1" applyAlignment="1" applyProtection="1">
      <alignment vertical="center" textRotation="90" wrapText="1"/>
    </xf>
    <xf numFmtId="0" fontId="5" fillId="0" borderId="8" xfId="0" applyNumberFormat="1" applyFont="1" applyFill="1" applyBorder="1" applyAlignment="1" applyProtection="1">
      <alignment vertical="center" textRotation="90" wrapText="1"/>
    </xf>
    <xf numFmtId="0" fontId="10" fillId="0" borderId="0" xfId="0" applyNumberFormat="1" applyFont="1" applyFill="1" applyAlignment="1" applyProtection="1">
      <alignment horizontal="center" vertical="center"/>
    </xf>
    <xf numFmtId="0" fontId="10" fillId="0" borderId="6" xfId="0" applyNumberFormat="1" applyFont="1" applyFill="1" applyBorder="1" applyAlignment="1" applyProtection="1">
      <alignment vertical="center" textRotation="90" wrapText="1"/>
    </xf>
    <xf numFmtId="0" fontId="10" fillId="0" borderId="0" xfId="0" applyNumberFormat="1" applyFont="1" applyFill="1" applyBorder="1" applyAlignment="1" applyProtection="1">
      <alignment horizontal="center" vertical="center" textRotation="90" wrapText="1"/>
    </xf>
    <xf numFmtId="9" fontId="10" fillId="4" borderId="2" xfId="0" applyNumberFormat="1" applyFont="1" applyFill="1" applyBorder="1" applyAlignment="1" applyProtection="1">
      <alignment horizontal="center" vertical="center" wrapText="1"/>
      <protection locked="0"/>
    </xf>
    <xf numFmtId="0" fontId="10" fillId="0" borderId="3" xfId="0" quotePrefix="1" applyNumberFormat="1" applyFont="1" applyFill="1" applyBorder="1" applyAlignment="1" applyProtection="1">
      <alignment vertical="center"/>
    </xf>
    <xf numFmtId="0" fontId="10" fillId="0" borderId="0" xfId="0" applyNumberFormat="1" applyFont="1" applyFill="1" applyBorder="1" applyAlignment="1" applyProtection="1">
      <alignment vertical="center" wrapText="1"/>
    </xf>
    <xf numFmtId="49" fontId="10" fillId="0" borderId="0" xfId="0" applyNumberFormat="1" applyFont="1" applyAlignment="1">
      <alignment horizontal="center" vertical="center"/>
    </xf>
    <xf numFmtId="49" fontId="10" fillId="0" borderId="8" xfId="0" quotePrefix="1" applyNumberFormat="1" applyFont="1" applyBorder="1" applyAlignment="1">
      <alignment vertical="center" wrapText="1"/>
    </xf>
    <xf numFmtId="0" fontId="10" fillId="0" borderId="0" xfId="0" applyFont="1" applyAlignment="1">
      <alignment vertical="center"/>
    </xf>
    <xf numFmtId="0" fontId="10" fillId="0" borderId="3" xfId="0" quotePrefix="1" applyNumberFormat="1" applyFont="1" applyFill="1" applyBorder="1" applyAlignment="1" applyProtection="1">
      <alignment vertical="top" wrapText="1"/>
    </xf>
    <xf numFmtId="0" fontId="10" fillId="0" borderId="4" xfId="0" quotePrefix="1" applyNumberFormat="1" applyFont="1" applyFill="1" applyBorder="1" applyAlignment="1">
      <alignment horizontal="left" vertical="center" wrapText="1"/>
    </xf>
    <xf numFmtId="0" fontId="11" fillId="0" borderId="0" xfId="0" applyFont="1" applyFill="1" applyAlignment="1">
      <alignment horizontal="right" vertical="center" wrapText="1"/>
    </xf>
    <xf numFmtId="0" fontId="0" fillId="0" borderId="0" xfId="0" applyAlignment="1">
      <alignment vertical="center"/>
    </xf>
    <xf numFmtId="0" fontId="10" fillId="0" borderId="0" xfId="0" applyNumberFormat="1" applyFont="1" applyAlignment="1">
      <alignment vertical="top" wrapText="1"/>
    </xf>
    <xf numFmtId="0" fontId="5" fillId="0" borderId="4" xfId="0" applyNumberFormat="1" applyFont="1" applyFill="1" applyBorder="1" applyAlignment="1">
      <alignment horizontal="left" vertical="center" wrapText="1"/>
    </xf>
    <xf numFmtId="49" fontId="5" fillId="0" borderId="5" xfId="0" applyNumberFormat="1" applyFont="1" applyBorder="1" applyAlignment="1">
      <alignment vertical="center" wrapText="1"/>
    </xf>
    <xf numFmtId="0" fontId="10" fillId="0" borderId="4" xfId="0" applyNumberFormat="1" applyFont="1" applyBorder="1" applyAlignment="1">
      <alignment horizontal="left" vertical="center" wrapText="1"/>
    </xf>
    <xf numFmtId="49" fontId="26" fillId="0" borderId="1" xfId="0" applyNumberFormat="1" applyFont="1" applyBorder="1" applyAlignment="1">
      <alignment horizontal="left" vertical="center" wrapText="1"/>
    </xf>
    <xf numFmtId="0" fontId="23" fillId="6" borderId="4" xfId="0" applyNumberFormat="1" applyFont="1" applyFill="1" applyBorder="1" applyAlignment="1">
      <alignment horizontal="left" vertical="center" wrapText="1"/>
    </xf>
    <xf numFmtId="0" fontId="10" fillId="0" borderId="4" xfId="0" quotePrefix="1" applyNumberFormat="1" applyFont="1" applyBorder="1" applyAlignment="1">
      <alignment horizontal="left" vertical="center" wrapText="1"/>
    </xf>
    <xf numFmtId="0" fontId="5" fillId="0" borderId="4" xfId="0" quotePrefix="1" applyNumberFormat="1" applyFont="1" applyFill="1" applyBorder="1" applyAlignment="1">
      <alignment horizontal="left" vertical="center" wrapText="1"/>
    </xf>
    <xf numFmtId="0" fontId="10" fillId="0" borderId="4" xfId="0" quotePrefix="1" applyNumberFormat="1" applyFont="1" applyFill="1" applyBorder="1" applyAlignment="1" applyProtection="1">
      <alignment horizontal="left" vertical="center" wrapText="1"/>
    </xf>
    <xf numFmtId="49" fontId="5" fillId="0" borderId="4" xfId="0" applyNumberFormat="1" applyFont="1" applyBorder="1" applyAlignment="1">
      <alignment vertical="center" wrapText="1"/>
    </xf>
    <xf numFmtId="0" fontId="41" fillId="0" borderId="0" xfId="0" applyNumberFormat="1" applyFont="1" applyAlignment="1" applyProtection="1">
      <alignment horizontal="center" vertical="center"/>
    </xf>
    <xf numFmtId="0" fontId="0" fillId="0" borderId="0" xfId="0" applyAlignment="1">
      <alignment horizontal="center" vertical="center"/>
    </xf>
    <xf numFmtId="0" fontId="37" fillId="5" borderId="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Fill="1" applyBorder="1" applyAlignment="1">
      <alignment horizontal="center" vertical="center"/>
    </xf>
    <xf numFmtId="0" fontId="16" fillId="5" borderId="4" xfId="0" applyNumberFormat="1" applyFont="1" applyFill="1" applyBorder="1" applyAlignment="1" applyProtection="1">
      <alignment horizontal="left" vertical="center" wrapText="1"/>
    </xf>
    <xf numFmtId="0" fontId="16" fillId="5" borderId="5"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center" vertical="center" textRotation="90" wrapText="1"/>
    </xf>
    <xf numFmtId="0" fontId="15" fillId="0" borderId="0" xfId="0" applyNumberFormat="1" applyFont="1" applyFill="1" applyBorder="1" applyAlignment="1" applyProtection="1">
      <alignment horizontal="center" vertical="center" textRotation="90" wrapText="1"/>
    </xf>
    <xf numFmtId="0" fontId="18" fillId="13" borderId="16" xfId="0" applyNumberFormat="1" applyFont="1" applyFill="1" applyBorder="1" applyAlignment="1" applyProtection="1">
      <alignment horizontal="center" vertical="center"/>
    </xf>
    <xf numFmtId="0" fontId="18" fillId="13" borderId="17" xfId="0" applyNumberFormat="1" applyFont="1" applyFill="1" applyBorder="1" applyAlignment="1" applyProtection="1">
      <alignment horizontal="center" vertical="center"/>
    </xf>
    <xf numFmtId="0" fontId="4" fillId="3" borderId="11" xfId="0" applyNumberFormat="1" applyFont="1" applyFill="1" applyBorder="1" applyAlignment="1" applyProtection="1">
      <alignment horizontal="center" vertical="center" wrapText="1"/>
    </xf>
    <xf numFmtId="0" fontId="0" fillId="13" borderId="17" xfId="0" applyFill="1" applyBorder="1" applyAlignment="1">
      <alignment horizontal="center" vertical="center"/>
    </xf>
    <xf numFmtId="0" fontId="15" fillId="0" borderId="11" xfId="0" applyNumberFormat="1" applyFont="1" applyFill="1" applyBorder="1" applyAlignment="1" applyProtection="1">
      <alignment horizontal="center" vertical="center" textRotation="90" wrapText="1"/>
    </xf>
    <xf numFmtId="0" fontId="13" fillId="0" borderId="5" xfId="0" applyNumberFormat="1" applyFont="1" applyFill="1" applyBorder="1" applyAlignment="1" applyProtection="1">
      <alignment horizontal="center" vertical="center" textRotation="90" wrapText="1"/>
    </xf>
    <xf numFmtId="0" fontId="13" fillId="0" borderId="0" xfId="0" applyNumberFormat="1" applyFont="1" applyFill="1" applyBorder="1" applyAlignment="1" applyProtection="1">
      <alignment horizontal="center" vertical="center" textRotation="90" wrapText="1"/>
    </xf>
    <xf numFmtId="0" fontId="13" fillId="0" borderId="1" xfId="0" applyNumberFormat="1" applyFont="1" applyFill="1" applyBorder="1" applyAlignment="1" applyProtection="1">
      <alignment horizontal="center" vertical="center" textRotation="90" wrapText="1"/>
    </xf>
    <xf numFmtId="0" fontId="18" fillId="13" borderId="5" xfId="0" applyNumberFormat="1" applyFont="1" applyFill="1" applyBorder="1" applyAlignment="1" applyProtection="1">
      <alignment horizontal="center" vertical="center"/>
    </xf>
    <xf numFmtId="0" fontId="29" fillId="10" borderId="0" xfId="0" applyNumberFormat="1" applyFont="1" applyFill="1" applyBorder="1" applyAlignment="1" applyProtection="1">
      <alignment horizontal="left" vertical="top"/>
    </xf>
    <xf numFmtId="0" fontId="14" fillId="5" borderId="5" xfId="0" applyNumberFormat="1" applyFont="1" applyFill="1" applyBorder="1" applyAlignment="1" applyProtection="1">
      <alignment horizontal="left" vertical="center" wrapText="1"/>
    </xf>
    <xf numFmtId="0" fontId="15" fillId="0" borderId="6" xfId="0" applyNumberFormat="1" applyFont="1" applyFill="1" applyBorder="1" applyAlignment="1" applyProtection="1">
      <alignment horizontal="center" vertical="center" textRotation="90" wrapText="1"/>
    </xf>
    <xf numFmtId="0" fontId="15" fillId="0" borderId="7" xfId="0" applyNumberFormat="1" applyFont="1" applyFill="1" applyBorder="1" applyAlignment="1" applyProtection="1">
      <alignment horizontal="center" vertical="center" textRotation="90" wrapText="1"/>
    </xf>
    <xf numFmtId="0" fontId="15" fillId="0" borderId="8" xfId="0" applyNumberFormat="1" applyFont="1" applyFill="1" applyBorder="1" applyAlignment="1" applyProtection="1">
      <alignment horizontal="center" vertical="center" textRotation="90" wrapText="1"/>
    </xf>
    <xf numFmtId="0" fontId="29" fillId="11" borderId="0" xfId="0" applyNumberFormat="1" applyFont="1" applyFill="1" applyBorder="1" applyAlignment="1" applyProtection="1">
      <alignment horizontal="left" vertical="top" wrapText="1"/>
    </xf>
    <xf numFmtId="0" fontId="37" fillId="0" borderId="26" xfId="0" applyFont="1" applyBorder="1" applyAlignment="1">
      <alignment horizontal="center" vertical="center"/>
    </xf>
    <xf numFmtId="0" fontId="37" fillId="0" borderId="28" xfId="0" applyFont="1" applyBorder="1" applyAlignment="1">
      <alignment horizontal="center" vertical="center"/>
    </xf>
  </cellXfs>
  <cellStyles count="3">
    <cellStyle name="Lien hypertexte" xfId="1" builtinId="8"/>
    <cellStyle name="Lien hypertexte visité" xfId="2" builtinId="9" hidden="1"/>
    <cellStyle name="Normal" xfId="0" builtinId="0"/>
  </cellStyles>
  <dxfs count="4">
    <dxf>
      <font>
        <color theme="0" tint="-0.34998626667073579"/>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B3D981"/>
      <rgbColor rgb="0095C7FD"/>
      <rgbColor rgb="00EAF4DC"/>
      <rgbColor rgb="00FF00FF"/>
      <rgbColor rgb="0000FFFF"/>
      <rgbColor rgb="00800000"/>
      <rgbColor rgb="00008000"/>
      <rgbColor rgb="00034EA2"/>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8DC63F"/>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ABEFA"/>
      <color rgb="FFFF66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chartsheet" Target="chart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styles" Target="styles.xml"/><Relationship Id="rId5" Type="http://schemas.openxmlformats.org/officeDocument/2006/relationships/chartsheet" Target="chartsheets/sheet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6.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41.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43.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44.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45.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46.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47.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48.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49.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50.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51.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52.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53.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54.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55.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56.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57.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58.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9.xml.rels><?xml version="1.0" encoding="UTF-8" standalone="yes"?>
<Relationships xmlns="http://schemas.openxmlformats.org/package/2006/relationships"><Relationship Id="rId1" Type="http://schemas.openxmlformats.org/officeDocument/2006/relationships/themeOverride" Target="../theme/themeOverride42.xml"/></Relationships>
</file>

<file path=xl/charts/_rels/chart60.xml.rels><?xml version="1.0" encoding="UTF-8" standalone="yes"?>
<Relationships xmlns="http://schemas.openxmlformats.org/package/2006/relationships"><Relationship Id="rId1" Type="http://schemas.openxmlformats.org/officeDocument/2006/relationships/themeOverride" Target="../theme/themeOverride43.xml"/></Relationships>
</file>

<file path=xl/charts/_rels/chart71.xml.rels><?xml version="1.0" encoding="UTF-8" standalone="yes"?>
<Relationships xmlns="http://schemas.openxmlformats.org/package/2006/relationships"><Relationship Id="rId1" Type="http://schemas.openxmlformats.org/officeDocument/2006/relationships/themeOverride" Target="../theme/themeOverride44.xml"/></Relationships>
</file>

<file path=xl/charts/_rels/chart81.xml.rels><?xml version="1.0" encoding="UTF-8" standalone="yes"?>
<Relationships xmlns="http://schemas.openxmlformats.org/package/2006/relationships"><Relationship Id="rId1" Type="http://schemas.openxmlformats.org/officeDocument/2006/relationships/themeOverride" Target="../theme/themeOverride45.xml"/></Relationships>
</file>

<file path=xl/charts/_rels/chart83.xml.rels><?xml version="1.0" encoding="UTF-8" standalone="yes"?>
<Relationships xmlns="http://schemas.openxmlformats.org/package/2006/relationships"><Relationship Id="rId1" Type="http://schemas.openxmlformats.org/officeDocument/2006/relationships/themeOverride" Target="../theme/themeOverride4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&lt;20s</c:v>
          </c:tx>
          <c:spPr>
            <a:solidFill>
              <a:srgbClr val="00B050"/>
            </a:solidFill>
          </c:spPr>
          <c:invertIfNegative val="0"/>
          <c:dLbls>
            <c:showLegendKey val="0"/>
            <c:showVal val="1"/>
            <c:showCatName val="0"/>
            <c:showSerName val="0"/>
            <c:showPercent val="0"/>
            <c:showBubbleSize val="0"/>
            <c:showLeaderLines val="0"/>
          </c:dLbls>
          <c:val>
            <c:numRef>
              <c:f>'B - Les statistiques'!$I$19</c:f>
              <c:numCache>
                <c:formatCode>General</c:formatCode>
                <c:ptCount val="1"/>
                <c:pt idx="0">
                  <c:v>0</c:v>
                </c:pt>
              </c:numCache>
            </c:numRef>
          </c:val>
        </c:ser>
        <c:ser>
          <c:idx val="0"/>
          <c:order val="1"/>
          <c:tx>
            <c:v>&gt;20s</c:v>
          </c:tx>
          <c:spPr>
            <a:solidFill>
              <a:srgbClr val="FF0000"/>
            </a:solidFill>
          </c:spPr>
          <c:invertIfNegative val="0"/>
          <c:dLbls>
            <c:showLegendKey val="0"/>
            <c:showVal val="1"/>
            <c:showCatName val="0"/>
            <c:showSerName val="0"/>
            <c:showPercent val="0"/>
            <c:showBubbleSize val="0"/>
            <c:showLeaderLines val="0"/>
          </c:dLbls>
          <c:val>
            <c:numRef>
              <c:f>'B - Les statistiques'!$K$19</c:f>
              <c:numCache>
                <c:formatCode>General</c:formatCode>
                <c:ptCount val="1"/>
                <c:pt idx="0">
                  <c:v>0</c:v>
                </c:pt>
              </c:numCache>
            </c:numRef>
          </c:val>
        </c:ser>
        <c:dLbls>
          <c:showLegendKey val="0"/>
          <c:showVal val="0"/>
          <c:showCatName val="0"/>
          <c:showSerName val="0"/>
          <c:showPercent val="0"/>
          <c:showBubbleSize val="0"/>
        </c:dLbls>
        <c:gapWidth val="75"/>
        <c:overlap val="100"/>
        <c:axId val="101329536"/>
        <c:axId val="102080896"/>
      </c:barChart>
      <c:catAx>
        <c:axId val="101329536"/>
        <c:scaling>
          <c:orientation val="minMax"/>
        </c:scaling>
        <c:delete val="1"/>
        <c:axPos val="l"/>
        <c:majorTickMark val="none"/>
        <c:minorTickMark val="none"/>
        <c:tickLblPos val="none"/>
        <c:crossAx val="102080896"/>
        <c:crosses val="autoZero"/>
        <c:auto val="1"/>
        <c:lblAlgn val="ctr"/>
        <c:lblOffset val="100"/>
        <c:noMultiLvlLbl val="0"/>
      </c:catAx>
      <c:valAx>
        <c:axId val="102080896"/>
        <c:scaling>
          <c:orientation val="minMax"/>
          <c:min val="0"/>
        </c:scaling>
        <c:delete val="1"/>
        <c:axPos val="b"/>
        <c:numFmt formatCode="General" sourceLinked="1"/>
        <c:majorTickMark val="out"/>
        <c:minorTickMark val="none"/>
        <c:tickLblPos val="none"/>
        <c:crossAx val="101329536"/>
        <c:crosses val="autoZero"/>
        <c:crossBetween val="between"/>
      </c:valAx>
      <c:spPr>
        <a:noFill/>
        <a:ln w="25400">
          <a:noFill/>
        </a:ln>
      </c:spPr>
    </c:plotArea>
    <c:legend>
      <c:legendPos val="r"/>
      <c:layout>
        <c:manualLayout>
          <c:xMode val="edge"/>
          <c:yMode val="edge"/>
          <c:x val="0.68414013465708101"/>
          <c:y val="0.30292095000745778"/>
          <c:w val="0.31585986534291927"/>
          <c:h val="0.40028643295398109"/>
        </c:manualLayout>
      </c:layout>
      <c:overlay val="0"/>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statistiques'!$J$133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statistiques'!$L$133</c:f>
              <c:numCache>
                <c:formatCode>0%</c:formatCode>
                <c:ptCount val="1"/>
                <c:pt idx="0">
                  <c:v>0</c:v>
                </c:pt>
              </c:numCache>
            </c:numRef>
          </c:val>
        </c:ser>
        <c:dLbls>
          <c:showLegendKey val="0"/>
          <c:showVal val="0"/>
          <c:showCatName val="0"/>
          <c:showSerName val="0"/>
          <c:showPercent val="0"/>
          <c:showBubbleSize val="0"/>
        </c:dLbls>
        <c:gapWidth val="75"/>
        <c:overlap val="100"/>
        <c:axId val="108839296"/>
        <c:axId val="108840832"/>
      </c:barChart>
      <c:catAx>
        <c:axId val="108839296"/>
        <c:scaling>
          <c:orientation val="minMax"/>
        </c:scaling>
        <c:delete val="1"/>
        <c:axPos val="l"/>
        <c:majorTickMark val="none"/>
        <c:minorTickMark val="none"/>
        <c:tickLblPos val="none"/>
        <c:crossAx val="108840832"/>
        <c:crosses val="autoZero"/>
        <c:auto val="1"/>
        <c:lblAlgn val="ctr"/>
        <c:lblOffset val="100"/>
        <c:noMultiLvlLbl val="0"/>
      </c:catAx>
      <c:valAx>
        <c:axId val="108840832"/>
        <c:scaling>
          <c:orientation val="minMax"/>
          <c:max val="1"/>
          <c:min val="0"/>
        </c:scaling>
        <c:delete val="1"/>
        <c:axPos val="b"/>
        <c:numFmt formatCode="0%" sourceLinked="1"/>
        <c:majorTickMark val="out"/>
        <c:minorTickMark val="none"/>
        <c:tickLblPos val="none"/>
        <c:crossAx val="10883929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statistiques'!$J$135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statistiques'!$L$135</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statistiques'!$N$135</c:f>
              <c:numCache>
                <c:formatCode>0%</c:formatCode>
                <c:ptCount val="1"/>
                <c:pt idx="0">
                  <c:v>0</c:v>
                </c:pt>
              </c:numCache>
            </c:numRef>
          </c:val>
        </c:ser>
        <c:dLbls>
          <c:showLegendKey val="0"/>
          <c:showVal val="0"/>
          <c:showCatName val="0"/>
          <c:showSerName val="0"/>
          <c:showPercent val="0"/>
          <c:showBubbleSize val="0"/>
        </c:dLbls>
        <c:gapWidth val="75"/>
        <c:overlap val="100"/>
        <c:axId val="108892160"/>
        <c:axId val="108893696"/>
      </c:barChart>
      <c:catAx>
        <c:axId val="108892160"/>
        <c:scaling>
          <c:orientation val="minMax"/>
        </c:scaling>
        <c:delete val="1"/>
        <c:axPos val="l"/>
        <c:majorTickMark val="none"/>
        <c:minorTickMark val="none"/>
        <c:tickLblPos val="none"/>
        <c:crossAx val="108893696"/>
        <c:crosses val="autoZero"/>
        <c:auto val="1"/>
        <c:lblAlgn val="ctr"/>
        <c:lblOffset val="100"/>
        <c:noMultiLvlLbl val="0"/>
      </c:catAx>
      <c:valAx>
        <c:axId val="108893696"/>
        <c:scaling>
          <c:orientation val="minMax"/>
          <c:max val="1"/>
          <c:min val="0"/>
        </c:scaling>
        <c:delete val="1"/>
        <c:axPos val="b"/>
        <c:numFmt formatCode="0%" sourceLinked="1"/>
        <c:majorTickMark val="out"/>
        <c:minorTickMark val="none"/>
        <c:tickLblPos val="none"/>
        <c:crossAx val="10889216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statistiques'!$J$139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statistiques'!$L$139</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statistiques'!$N$139</c:f>
              <c:numCache>
                <c:formatCode>0%</c:formatCode>
                <c:ptCount val="1"/>
                <c:pt idx="0">
                  <c:v>0</c:v>
                </c:pt>
              </c:numCache>
            </c:numRef>
          </c:val>
        </c:ser>
        <c:dLbls>
          <c:showLegendKey val="0"/>
          <c:showVal val="0"/>
          <c:showCatName val="0"/>
          <c:showSerName val="0"/>
          <c:showPercent val="0"/>
          <c:showBubbleSize val="0"/>
        </c:dLbls>
        <c:gapWidth val="75"/>
        <c:overlap val="100"/>
        <c:axId val="108920192"/>
        <c:axId val="109982848"/>
      </c:barChart>
      <c:catAx>
        <c:axId val="108920192"/>
        <c:scaling>
          <c:orientation val="minMax"/>
        </c:scaling>
        <c:delete val="1"/>
        <c:axPos val="l"/>
        <c:majorTickMark val="none"/>
        <c:minorTickMark val="none"/>
        <c:tickLblPos val="none"/>
        <c:crossAx val="109982848"/>
        <c:crosses val="autoZero"/>
        <c:auto val="1"/>
        <c:lblAlgn val="ctr"/>
        <c:lblOffset val="100"/>
        <c:noMultiLvlLbl val="0"/>
      </c:catAx>
      <c:valAx>
        <c:axId val="109982848"/>
        <c:scaling>
          <c:orientation val="minMax"/>
          <c:max val="1"/>
          <c:min val="0"/>
        </c:scaling>
        <c:delete val="1"/>
        <c:axPos val="b"/>
        <c:numFmt formatCode="0%" sourceLinked="1"/>
        <c:majorTickMark val="out"/>
        <c:minorTickMark val="none"/>
        <c:tickLblPos val="none"/>
        <c:crossAx val="10892019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statistiques'!$J$145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statistiques'!$L$145</c:f>
              <c:numCache>
                <c:formatCode>0%</c:formatCode>
                <c:ptCount val="1"/>
                <c:pt idx="0">
                  <c:v>0</c:v>
                </c:pt>
              </c:numCache>
            </c:numRef>
          </c:val>
        </c:ser>
        <c:dLbls>
          <c:showLegendKey val="0"/>
          <c:showVal val="0"/>
          <c:showCatName val="0"/>
          <c:showSerName val="0"/>
          <c:showPercent val="0"/>
          <c:showBubbleSize val="0"/>
        </c:dLbls>
        <c:gapWidth val="75"/>
        <c:overlap val="100"/>
        <c:axId val="110004096"/>
        <c:axId val="110005632"/>
      </c:barChart>
      <c:catAx>
        <c:axId val="110004096"/>
        <c:scaling>
          <c:orientation val="minMax"/>
        </c:scaling>
        <c:delete val="1"/>
        <c:axPos val="l"/>
        <c:majorTickMark val="none"/>
        <c:minorTickMark val="none"/>
        <c:tickLblPos val="none"/>
        <c:crossAx val="110005632"/>
        <c:crosses val="autoZero"/>
        <c:auto val="1"/>
        <c:lblAlgn val="ctr"/>
        <c:lblOffset val="100"/>
        <c:noMultiLvlLbl val="0"/>
      </c:catAx>
      <c:valAx>
        <c:axId val="110005632"/>
        <c:scaling>
          <c:orientation val="minMax"/>
          <c:max val="1"/>
          <c:min val="0"/>
        </c:scaling>
        <c:delete val="1"/>
        <c:axPos val="b"/>
        <c:numFmt formatCode="0%" sourceLinked="1"/>
        <c:majorTickMark val="out"/>
        <c:minorTickMark val="none"/>
        <c:tickLblPos val="none"/>
        <c:crossAx val="11000409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statistiques'!$J$147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statistiques'!$L$147</c:f>
              <c:numCache>
                <c:formatCode>0%</c:formatCode>
                <c:ptCount val="1"/>
                <c:pt idx="0">
                  <c:v>0</c:v>
                </c:pt>
              </c:numCache>
            </c:numRef>
          </c:val>
        </c:ser>
        <c:dLbls>
          <c:showLegendKey val="0"/>
          <c:showVal val="0"/>
          <c:showCatName val="0"/>
          <c:showSerName val="0"/>
          <c:showPercent val="0"/>
          <c:showBubbleSize val="0"/>
        </c:dLbls>
        <c:gapWidth val="75"/>
        <c:overlap val="100"/>
        <c:axId val="110039424"/>
        <c:axId val="110040960"/>
      </c:barChart>
      <c:catAx>
        <c:axId val="110039424"/>
        <c:scaling>
          <c:orientation val="minMax"/>
        </c:scaling>
        <c:delete val="1"/>
        <c:axPos val="l"/>
        <c:majorTickMark val="none"/>
        <c:minorTickMark val="none"/>
        <c:tickLblPos val="none"/>
        <c:crossAx val="110040960"/>
        <c:crosses val="autoZero"/>
        <c:auto val="1"/>
        <c:lblAlgn val="ctr"/>
        <c:lblOffset val="100"/>
        <c:noMultiLvlLbl val="0"/>
      </c:catAx>
      <c:valAx>
        <c:axId val="110040960"/>
        <c:scaling>
          <c:orientation val="minMax"/>
          <c:max val="1"/>
          <c:min val="0"/>
        </c:scaling>
        <c:delete val="1"/>
        <c:axPos val="b"/>
        <c:numFmt formatCode="0%" sourceLinked="1"/>
        <c:majorTickMark val="out"/>
        <c:minorTickMark val="none"/>
        <c:tickLblPos val="none"/>
        <c:crossAx val="11003942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statistiques'!$J$149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statistiques'!$L$149</c:f>
              <c:numCache>
                <c:formatCode>0%</c:formatCode>
                <c:ptCount val="1"/>
                <c:pt idx="0">
                  <c:v>0</c:v>
                </c:pt>
              </c:numCache>
            </c:numRef>
          </c:val>
        </c:ser>
        <c:dLbls>
          <c:showLegendKey val="0"/>
          <c:showVal val="0"/>
          <c:showCatName val="0"/>
          <c:showSerName val="0"/>
          <c:showPercent val="0"/>
          <c:showBubbleSize val="0"/>
        </c:dLbls>
        <c:gapWidth val="75"/>
        <c:overlap val="100"/>
        <c:axId val="110086784"/>
        <c:axId val="110092672"/>
      </c:barChart>
      <c:catAx>
        <c:axId val="110086784"/>
        <c:scaling>
          <c:orientation val="minMax"/>
        </c:scaling>
        <c:delete val="1"/>
        <c:axPos val="l"/>
        <c:majorTickMark val="none"/>
        <c:minorTickMark val="none"/>
        <c:tickLblPos val="none"/>
        <c:crossAx val="110092672"/>
        <c:crosses val="autoZero"/>
        <c:auto val="1"/>
        <c:lblAlgn val="ctr"/>
        <c:lblOffset val="100"/>
        <c:noMultiLvlLbl val="0"/>
      </c:catAx>
      <c:valAx>
        <c:axId val="110092672"/>
        <c:scaling>
          <c:orientation val="minMax"/>
          <c:max val="1"/>
          <c:min val="0"/>
        </c:scaling>
        <c:delete val="1"/>
        <c:axPos val="b"/>
        <c:numFmt formatCode="0%" sourceLinked="1"/>
        <c:majorTickMark val="out"/>
        <c:minorTickMark val="none"/>
        <c:tickLblPos val="none"/>
        <c:crossAx val="11008678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816588948409336E-2"/>
          <c:y val="0.43921555065136619"/>
          <c:w val="0.76639907694561504"/>
          <c:h val="0.39607861785437171"/>
        </c:manualLayout>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statistiques'!$J$174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statistiques'!$L$174</c:f>
              <c:numCache>
                <c:formatCode>0%</c:formatCode>
                <c:ptCount val="1"/>
                <c:pt idx="0">
                  <c:v>0</c:v>
                </c:pt>
              </c:numCache>
            </c:numRef>
          </c:val>
        </c:ser>
        <c:dLbls>
          <c:showLegendKey val="0"/>
          <c:showVal val="0"/>
          <c:showCatName val="0"/>
          <c:showSerName val="0"/>
          <c:showPercent val="0"/>
          <c:showBubbleSize val="0"/>
        </c:dLbls>
        <c:gapWidth val="75"/>
        <c:overlap val="100"/>
        <c:axId val="110183936"/>
        <c:axId val="110185472"/>
      </c:barChart>
      <c:catAx>
        <c:axId val="110183936"/>
        <c:scaling>
          <c:orientation val="minMax"/>
        </c:scaling>
        <c:delete val="1"/>
        <c:axPos val="l"/>
        <c:majorTickMark val="none"/>
        <c:minorTickMark val="none"/>
        <c:tickLblPos val="none"/>
        <c:crossAx val="110185472"/>
        <c:crosses val="autoZero"/>
        <c:auto val="1"/>
        <c:lblAlgn val="ctr"/>
        <c:lblOffset val="100"/>
        <c:noMultiLvlLbl val="0"/>
      </c:catAx>
      <c:valAx>
        <c:axId val="110185472"/>
        <c:scaling>
          <c:orientation val="minMax"/>
          <c:max val="1"/>
          <c:min val="0"/>
        </c:scaling>
        <c:delete val="1"/>
        <c:axPos val="b"/>
        <c:numFmt formatCode="0%" sourceLinked="1"/>
        <c:majorTickMark val="out"/>
        <c:minorTickMark val="none"/>
        <c:tickLblPos val="none"/>
        <c:crossAx val="11018393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statistiques'!$J$178</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statistiques'!$L$178</c:f>
              <c:numCache>
                <c:formatCode>0%</c:formatCode>
                <c:ptCount val="1"/>
                <c:pt idx="0">
                  <c:v>0</c:v>
                </c:pt>
              </c:numCache>
            </c:numRef>
          </c:val>
        </c:ser>
        <c:dLbls>
          <c:showLegendKey val="0"/>
          <c:showVal val="0"/>
          <c:showCatName val="0"/>
          <c:showSerName val="0"/>
          <c:showPercent val="0"/>
          <c:showBubbleSize val="0"/>
        </c:dLbls>
        <c:gapWidth val="75"/>
        <c:overlap val="100"/>
        <c:axId val="110223360"/>
        <c:axId val="110224896"/>
      </c:barChart>
      <c:catAx>
        <c:axId val="110223360"/>
        <c:scaling>
          <c:orientation val="minMax"/>
        </c:scaling>
        <c:delete val="1"/>
        <c:axPos val="l"/>
        <c:majorTickMark val="none"/>
        <c:minorTickMark val="none"/>
        <c:tickLblPos val="none"/>
        <c:crossAx val="110224896"/>
        <c:crosses val="autoZero"/>
        <c:auto val="1"/>
        <c:lblAlgn val="ctr"/>
        <c:lblOffset val="100"/>
        <c:noMultiLvlLbl val="0"/>
      </c:catAx>
      <c:valAx>
        <c:axId val="110224896"/>
        <c:scaling>
          <c:orientation val="minMax"/>
          <c:max val="1"/>
          <c:min val="0"/>
        </c:scaling>
        <c:delete val="1"/>
        <c:axPos val="b"/>
        <c:numFmt formatCode="0%" sourceLinked="1"/>
        <c:majorTickMark val="out"/>
        <c:minorTickMark val="none"/>
        <c:tickLblPos val="none"/>
        <c:crossAx val="11022336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statistiques'!$L$8</c:f>
              <c:numCache>
                <c:formatCode>0%</c:formatCode>
                <c:ptCount val="1"/>
                <c:pt idx="0">
                  <c:v>0</c:v>
                </c:pt>
              </c:numCache>
            </c:numRef>
          </c:cat>
          <c:val>
            <c:numRef>
              <c:f>'B - Les statistiques'!$J$8</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statistiques'!$L$8</c:f>
              <c:numCache>
                <c:formatCode>0%</c:formatCode>
                <c:ptCount val="1"/>
                <c:pt idx="0">
                  <c:v>0</c:v>
                </c:pt>
              </c:numCache>
            </c:numRef>
          </c:cat>
          <c:val>
            <c:numRef>
              <c:f>'B - Les statistiques'!$L$8</c:f>
              <c:numCache>
                <c:formatCode>0%</c:formatCode>
                <c:ptCount val="1"/>
                <c:pt idx="0">
                  <c:v>0</c:v>
                </c:pt>
              </c:numCache>
            </c:numRef>
          </c:val>
        </c:ser>
        <c:dLbls>
          <c:showLegendKey val="0"/>
          <c:showVal val="0"/>
          <c:showCatName val="0"/>
          <c:showSerName val="0"/>
          <c:showPercent val="0"/>
          <c:showBubbleSize val="0"/>
        </c:dLbls>
        <c:gapWidth val="75"/>
        <c:overlap val="100"/>
        <c:axId val="110262528"/>
        <c:axId val="110276608"/>
      </c:barChart>
      <c:catAx>
        <c:axId val="110262528"/>
        <c:scaling>
          <c:orientation val="minMax"/>
        </c:scaling>
        <c:delete val="1"/>
        <c:axPos val="l"/>
        <c:numFmt formatCode="0%" sourceLinked="1"/>
        <c:majorTickMark val="none"/>
        <c:minorTickMark val="none"/>
        <c:tickLblPos val="none"/>
        <c:crossAx val="110276608"/>
        <c:crosses val="autoZero"/>
        <c:auto val="1"/>
        <c:lblAlgn val="ctr"/>
        <c:lblOffset val="100"/>
        <c:noMultiLvlLbl val="0"/>
      </c:catAx>
      <c:valAx>
        <c:axId val="110276608"/>
        <c:scaling>
          <c:orientation val="minMax"/>
          <c:max val="1"/>
          <c:min val="0"/>
        </c:scaling>
        <c:delete val="1"/>
        <c:axPos val="b"/>
        <c:numFmt formatCode="0%" sourceLinked="1"/>
        <c:majorTickMark val="out"/>
        <c:minorTickMark val="none"/>
        <c:tickLblPos val="none"/>
        <c:crossAx val="110262528"/>
        <c:crosses val="autoZero"/>
        <c:crossBetween val="between"/>
      </c:valAx>
      <c:spPr>
        <a:noFill/>
        <a:ln w="25400">
          <a:noFill/>
        </a:ln>
      </c:spPr>
    </c:plotArea>
    <c:legend>
      <c:legendPos val="r"/>
      <c:overlay val="0"/>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64"/>
          <c:order val="64"/>
          <c:tx>
            <c:v>oui</c:v>
          </c:tx>
          <c:spPr>
            <a:solidFill>
              <a:srgbClr val="00B050"/>
            </a:solidFill>
          </c:spPr>
          <c:invertIfNegative val="0"/>
          <c:val>
            <c:numRef>
              <c:f>'B - Les statistiques'!$J$51</c:f>
              <c:numCache>
                <c:formatCode>0%</c:formatCode>
                <c:ptCount val="1"/>
                <c:pt idx="0">
                  <c:v>0</c:v>
                </c:pt>
              </c:numCache>
            </c:numRef>
          </c:val>
        </c:ser>
        <c:ser>
          <c:idx val="65"/>
          <c:order val="65"/>
          <c:tx>
            <c:v>non</c:v>
          </c:tx>
          <c:spPr>
            <a:solidFill>
              <a:srgbClr val="FF0000"/>
            </a:solidFill>
          </c:spPr>
          <c:invertIfNegative val="0"/>
          <c:val>
            <c:numRef>
              <c:f>'B - Les statistiques'!$L$51</c:f>
              <c:numCache>
                <c:formatCode>0%</c:formatCode>
                <c:ptCount val="1"/>
                <c:pt idx="0">
                  <c:v>0</c:v>
                </c:pt>
              </c:numCache>
            </c:numRef>
          </c:val>
        </c:ser>
        <c:ser>
          <c:idx val="66"/>
          <c:order val="66"/>
          <c:tx>
            <c:v>oui</c:v>
          </c:tx>
          <c:spPr>
            <a:solidFill>
              <a:srgbClr val="00B050"/>
            </a:solidFill>
          </c:spPr>
          <c:invertIfNegative val="0"/>
          <c:val>
            <c:numRef>
              <c:f>'B - Les statistiques'!$J$51</c:f>
              <c:numCache>
                <c:formatCode>0%</c:formatCode>
                <c:ptCount val="1"/>
                <c:pt idx="0">
                  <c:v>0</c:v>
                </c:pt>
              </c:numCache>
            </c:numRef>
          </c:val>
        </c:ser>
        <c:ser>
          <c:idx val="67"/>
          <c:order val="67"/>
          <c:tx>
            <c:v>non</c:v>
          </c:tx>
          <c:spPr>
            <a:solidFill>
              <a:srgbClr val="FF0000"/>
            </a:solidFill>
          </c:spPr>
          <c:invertIfNegative val="0"/>
          <c:val>
            <c:numRef>
              <c:f>'B - Les statistiques'!$L$51</c:f>
              <c:numCache>
                <c:formatCode>0%</c:formatCode>
                <c:ptCount val="1"/>
                <c:pt idx="0">
                  <c:v>0</c:v>
                </c:pt>
              </c:numCache>
            </c:numRef>
          </c:val>
        </c:ser>
        <c:ser>
          <c:idx val="68"/>
          <c:order val="68"/>
          <c:tx>
            <c:v>oui</c:v>
          </c:tx>
          <c:spPr>
            <a:solidFill>
              <a:srgbClr val="00B050"/>
            </a:solidFill>
          </c:spPr>
          <c:invertIfNegative val="0"/>
          <c:val>
            <c:numRef>
              <c:f>'B - Les statistiques'!$J$51</c:f>
              <c:numCache>
                <c:formatCode>0%</c:formatCode>
                <c:ptCount val="1"/>
                <c:pt idx="0">
                  <c:v>0</c:v>
                </c:pt>
              </c:numCache>
            </c:numRef>
          </c:val>
        </c:ser>
        <c:ser>
          <c:idx val="69"/>
          <c:order val="69"/>
          <c:tx>
            <c:v>non</c:v>
          </c:tx>
          <c:spPr>
            <a:solidFill>
              <a:srgbClr val="FF0000"/>
            </a:solidFill>
          </c:spPr>
          <c:invertIfNegative val="0"/>
          <c:val>
            <c:numRef>
              <c:f>'B - Les statistiques'!$L$51</c:f>
              <c:numCache>
                <c:formatCode>0%</c:formatCode>
                <c:ptCount val="1"/>
                <c:pt idx="0">
                  <c:v>0</c:v>
                </c:pt>
              </c:numCache>
            </c:numRef>
          </c:val>
        </c:ser>
        <c:ser>
          <c:idx val="70"/>
          <c:order val="70"/>
          <c:tx>
            <c:v>oui</c:v>
          </c:tx>
          <c:spPr>
            <a:solidFill>
              <a:srgbClr val="00B050"/>
            </a:solidFill>
          </c:spPr>
          <c:invertIfNegative val="0"/>
          <c:val>
            <c:numRef>
              <c:f>'B - Les statistiques'!$J$51</c:f>
              <c:numCache>
                <c:formatCode>0%</c:formatCode>
                <c:ptCount val="1"/>
                <c:pt idx="0">
                  <c:v>0</c:v>
                </c:pt>
              </c:numCache>
            </c:numRef>
          </c:val>
        </c:ser>
        <c:ser>
          <c:idx val="71"/>
          <c:order val="71"/>
          <c:tx>
            <c:v>non</c:v>
          </c:tx>
          <c:spPr>
            <a:solidFill>
              <a:srgbClr val="FF0000"/>
            </a:solidFill>
          </c:spPr>
          <c:invertIfNegative val="0"/>
          <c:val>
            <c:numRef>
              <c:f>'B - Les statistiques'!$L$51</c:f>
              <c:numCache>
                <c:formatCode>0%</c:formatCode>
                <c:ptCount val="1"/>
                <c:pt idx="0">
                  <c:v>0</c:v>
                </c:pt>
              </c:numCache>
            </c:numRef>
          </c:val>
        </c:ser>
        <c:ser>
          <c:idx val="72"/>
          <c:order val="72"/>
          <c:tx>
            <c:v>oui</c:v>
          </c:tx>
          <c:spPr>
            <a:solidFill>
              <a:srgbClr val="00B050"/>
            </a:solidFill>
          </c:spPr>
          <c:invertIfNegative val="0"/>
          <c:val>
            <c:numRef>
              <c:f>'B - Les statistiques'!$J$51</c:f>
              <c:numCache>
                <c:formatCode>0%</c:formatCode>
                <c:ptCount val="1"/>
                <c:pt idx="0">
                  <c:v>0</c:v>
                </c:pt>
              </c:numCache>
            </c:numRef>
          </c:val>
        </c:ser>
        <c:ser>
          <c:idx val="73"/>
          <c:order val="73"/>
          <c:tx>
            <c:v>non</c:v>
          </c:tx>
          <c:spPr>
            <a:solidFill>
              <a:srgbClr val="FF0000"/>
            </a:solidFill>
          </c:spPr>
          <c:invertIfNegative val="0"/>
          <c:val>
            <c:numRef>
              <c:f>'B - Les statistiques'!$L$51</c:f>
              <c:numCache>
                <c:formatCode>0%</c:formatCode>
                <c:ptCount val="1"/>
                <c:pt idx="0">
                  <c:v>0</c:v>
                </c:pt>
              </c:numCache>
            </c:numRef>
          </c:val>
        </c:ser>
        <c:ser>
          <c:idx val="74"/>
          <c:order val="74"/>
          <c:tx>
            <c:v>oui</c:v>
          </c:tx>
          <c:spPr>
            <a:solidFill>
              <a:srgbClr val="00B050"/>
            </a:solidFill>
          </c:spPr>
          <c:invertIfNegative val="0"/>
          <c:val>
            <c:numRef>
              <c:f>'B - Les statistiques'!$J$51</c:f>
              <c:numCache>
                <c:formatCode>0%</c:formatCode>
                <c:ptCount val="1"/>
                <c:pt idx="0">
                  <c:v>0</c:v>
                </c:pt>
              </c:numCache>
            </c:numRef>
          </c:val>
        </c:ser>
        <c:ser>
          <c:idx val="75"/>
          <c:order val="75"/>
          <c:tx>
            <c:v>non</c:v>
          </c:tx>
          <c:spPr>
            <a:solidFill>
              <a:srgbClr val="FF0000"/>
            </a:solidFill>
          </c:spPr>
          <c:invertIfNegative val="0"/>
          <c:val>
            <c:numRef>
              <c:f>'B - Les statistiques'!$L$51</c:f>
              <c:numCache>
                <c:formatCode>0%</c:formatCode>
                <c:ptCount val="1"/>
                <c:pt idx="0">
                  <c:v>0</c:v>
                </c:pt>
              </c:numCache>
            </c:numRef>
          </c:val>
        </c:ser>
        <c:ser>
          <c:idx val="76"/>
          <c:order val="76"/>
          <c:tx>
            <c:v>oui</c:v>
          </c:tx>
          <c:spPr>
            <a:solidFill>
              <a:srgbClr val="00B050"/>
            </a:solidFill>
          </c:spPr>
          <c:invertIfNegative val="0"/>
          <c:val>
            <c:numRef>
              <c:f>'B - Les statistiques'!$J$51</c:f>
              <c:numCache>
                <c:formatCode>0%</c:formatCode>
                <c:ptCount val="1"/>
                <c:pt idx="0">
                  <c:v>0</c:v>
                </c:pt>
              </c:numCache>
            </c:numRef>
          </c:val>
        </c:ser>
        <c:ser>
          <c:idx val="77"/>
          <c:order val="77"/>
          <c:tx>
            <c:v>non</c:v>
          </c:tx>
          <c:spPr>
            <a:solidFill>
              <a:srgbClr val="FF0000"/>
            </a:solidFill>
          </c:spPr>
          <c:invertIfNegative val="0"/>
          <c:val>
            <c:numRef>
              <c:f>'B - Les statistiques'!$L$51</c:f>
              <c:numCache>
                <c:formatCode>0%</c:formatCode>
                <c:ptCount val="1"/>
                <c:pt idx="0">
                  <c:v>0</c:v>
                </c:pt>
              </c:numCache>
            </c:numRef>
          </c:val>
        </c:ser>
        <c:ser>
          <c:idx val="78"/>
          <c:order val="78"/>
          <c:tx>
            <c:v>oui</c:v>
          </c:tx>
          <c:spPr>
            <a:solidFill>
              <a:srgbClr val="00B050"/>
            </a:solidFill>
          </c:spPr>
          <c:invertIfNegative val="0"/>
          <c:val>
            <c:numRef>
              <c:f>'B - Les statistiques'!$J$51</c:f>
              <c:numCache>
                <c:formatCode>0%</c:formatCode>
                <c:ptCount val="1"/>
                <c:pt idx="0">
                  <c:v>0</c:v>
                </c:pt>
              </c:numCache>
            </c:numRef>
          </c:val>
        </c:ser>
        <c:ser>
          <c:idx val="79"/>
          <c:order val="79"/>
          <c:tx>
            <c:v>non</c:v>
          </c:tx>
          <c:spPr>
            <a:solidFill>
              <a:srgbClr val="FF0000"/>
            </a:solidFill>
          </c:spPr>
          <c:invertIfNegative val="0"/>
          <c:val>
            <c:numRef>
              <c:f>'B - Les statistiques'!$L$51</c:f>
              <c:numCache>
                <c:formatCode>0%</c:formatCode>
                <c:ptCount val="1"/>
                <c:pt idx="0">
                  <c:v>0</c:v>
                </c:pt>
              </c:numCache>
            </c:numRef>
          </c:val>
        </c:ser>
        <c:ser>
          <c:idx val="80"/>
          <c:order val="80"/>
          <c:tx>
            <c:v>oui</c:v>
          </c:tx>
          <c:spPr>
            <a:solidFill>
              <a:srgbClr val="00B050"/>
            </a:solidFill>
          </c:spPr>
          <c:invertIfNegative val="0"/>
          <c:val>
            <c:numRef>
              <c:f>'B - Les statistiques'!$J$51</c:f>
              <c:numCache>
                <c:formatCode>0%</c:formatCode>
                <c:ptCount val="1"/>
                <c:pt idx="0">
                  <c:v>0</c:v>
                </c:pt>
              </c:numCache>
            </c:numRef>
          </c:val>
        </c:ser>
        <c:ser>
          <c:idx val="81"/>
          <c:order val="81"/>
          <c:tx>
            <c:v>non</c:v>
          </c:tx>
          <c:spPr>
            <a:solidFill>
              <a:srgbClr val="FF0000"/>
            </a:solidFill>
          </c:spPr>
          <c:invertIfNegative val="0"/>
          <c:val>
            <c:numRef>
              <c:f>'B - Les statistiques'!$L$51</c:f>
              <c:numCache>
                <c:formatCode>0%</c:formatCode>
                <c:ptCount val="1"/>
                <c:pt idx="0">
                  <c:v>0</c:v>
                </c:pt>
              </c:numCache>
            </c:numRef>
          </c:val>
        </c:ser>
        <c:ser>
          <c:idx val="82"/>
          <c:order val="82"/>
          <c:tx>
            <c:v>oui</c:v>
          </c:tx>
          <c:spPr>
            <a:solidFill>
              <a:srgbClr val="00B050"/>
            </a:solidFill>
          </c:spPr>
          <c:invertIfNegative val="0"/>
          <c:val>
            <c:numRef>
              <c:f>'B - Les statistiques'!$J$51</c:f>
              <c:numCache>
                <c:formatCode>0%</c:formatCode>
                <c:ptCount val="1"/>
                <c:pt idx="0">
                  <c:v>0</c:v>
                </c:pt>
              </c:numCache>
            </c:numRef>
          </c:val>
        </c:ser>
        <c:ser>
          <c:idx val="83"/>
          <c:order val="83"/>
          <c:tx>
            <c:v>non</c:v>
          </c:tx>
          <c:spPr>
            <a:solidFill>
              <a:srgbClr val="FF0000"/>
            </a:solidFill>
          </c:spPr>
          <c:invertIfNegative val="0"/>
          <c:val>
            <c:numRef>
              <c:f>'B - Les statistiques'!$L$51</c:f>
              <c:numCache>
                <c:formatCode>0%</c:formatCode>
                <c:ptCount val="1"/>
                <c:pt idx="0">
                  <c:v>0</c:v>
                </c:pt>
              </c:numCache>
            </c:numRef>
          </c:val>
        </c:ser>
        <c:ser>
          <c:idx val="84"/>
          <c:order val="84"/>
          <c:tx>
            <c:v>oui</c:v>
          </c:tx>
          <c:spPr>
            <a:solidFill>
              <a:srgbClr val="00B050"/>
            </a:solidFill>
          </c:spPr>
          <c:invertIfNegative val="0"/>
          <c:val>
            <c:numRef>
              <c:f>'B - Les statistiques'!$J$51</c:f>
              <c:numCache>
                <c:formatCode>0%</c:formatCode>
                <c:ptCount val="1"/>
                <c:pt idx="0">
                  <c:v>0</c:v>
                </c:pt>
              </c:numCache>
            </c:numRef>
          </c:val>
        </c:ser>
        <c:ser>
          <c:idx val="85"/>
          <c:order val="85"/>
          <c:tx>
            <c:v>non</c:v>
          </c:tx>
          <c:spPr>
            <a:solidFill>
              <a:srgbClr val="FF0000"/>
            </a:solidFill>
          </c:spPr>
          <c:invertIfNegative val="0"/>
          <c:val>
            <c:numRef>
              <c:f>'B - Les statistiques'!$L$51</c:f>
              <c:numCache>
                <c:formatCode>0%</c:formatCode>
                <c:ptCount val="1"/>
                <c:pt idx="0">
                  <c:v>0</c:v>
                </c:pt>
              </c:numCache>
            </c:numRef>
          </c:val>
        </c:ser>
        <c:ser>
          <c:idx val="86"/>
          <c:order val="86"/>
          <c:tx>
            <c:v>oui</c:v>
          </c:tx>
          <c:spPr>
            <a:solidFill>
              <a:srgbClr val="00B050"/>
            </a:solidFill>
          </c:spPr>
          <c:invertIfNegative val="0"/>
          <c:val>
            <c:numRef>
              <c:f>'B - Les statistiques'!$J$51</c:f>
              <c:numCache>
                <c:formatCode>0%</c:formatCode>
                <c:ptCount val="1"/>
                <c:pt idx="0">
                  <c:v>0</c:v>
                </c:pt>
              </c:numCache>
            </c:numRef>
          </c:val>
        </c:ser>
        <c:ser>
          <c:idx val="87"/>
          <c:order val="87"/>
          <c:tx>
            <c:v>non</c:v>
          </c:tx>
          <c:spPr>
            <a:solidFill>
              <a:srgbClr val="FF0000"/>
            </a:solidFill>
          </c:spPr>
          <c:invertIfNegative val="0"/>
          <c:val>
            <c:numRef>
              <c:f>'B - Les statistiques'!$L$51</c:f>
              <c:numCache>
                <c:formatCode>0%</c:formatCode>
                <c:ptCount val="1"/>
                <c:pt idx="0">
                  <c:v>0</c:v>
                </c:pt>
              </c:numCache>
            </c:numRef>
          </c:val>
        </c:ser>
        <c:ser>
          <c:idx val="88"/>
          <c:order val="88"/>
          <c:tx>
            <c:v>oui</c:v>
          </c:tx>
          <c:spPr>
            <a:solidFill>
              <a:srgbClr val="00B050"/>
            </a:solidFill>
          </c:spPr>
          <c:invertIfNegative val="0"/>
          <c:val>
            <c:numRef>
              <c:f>'B - Les statistiques'!$J$51</c:f>
              <c:numCache>
                <c:formatCode>0%</c:formatCode>
                <c:ptCount val="1"/>
                <c:pt idx="0">
                  <c:v>0</c:v>
                </c:pt>
              </c:numCache>
            </c:numRef>
          </c:val>
        </c:ser>
        <c:ser>
          <c:idx val="89"/>
          <c:order val="89"/>
          <c:tx>
            <c:v>non</c:v>
          </c:tx>
          <c:spPr>
            <a:solidFill>
              <a:srgbClr val="FF0000"/>
            </a:solidFill>
          </c:spPr>
          <c:invertIfNegative val="0"/>
          <c:val>
            <c:numRef>
              <c:f>'B - Les statistiques'!$L$51</c:f>
              <c:numCache>
                <c:formatCode>0%</c:formatCode>
                <c:ptCount val="1"/>
                <c:pt idx="0">
                  <c:v>0</c:v>
                </c:pt>
              </c:numCache>
            </c:numRef>
          </c:val>
        </c:ser>
        <c:ser>
          <c:idx val="90"/>
          <c:order val="90"/>
          <c:tx>
            <c:v>oui</c:v>
          </c:tx>
          <c:spPr>
            <a:solidFill>
              <a:srgbClr val="00B050"/>
            </a:solidFill>
          </c:spPr>
          <c:invertIfNegative val="0"/>
          <c:val>
            <c:numRef>
              <c:f>'B - Les statistiques'!$J$51</c:f>
              <c:numCache>
                <c:formatCode>0%</c:formatCode>
                <c:ptCount val="1"/>
                <c:pt idx="0">
                  <c:v>0</c:v>
                </c:pt>
              </c:numCache>
            </c:numRef>
          </c:val>
        </c:ser>
        <c:ser>
          <c:idx val="91"/>
          <c:order val="91"/>
          <c:tx>
            <c:v>non</c:v>
          </c:tx>
          <c:spPr>
            <a:solidFill>
              <a:srgbClr val="FF0000"/>
            </a:solidFill>
          </c:spPr>
          <c:invertIfNegative val="0"/>
          <c:val>
            <c:numRef>
              <c:f>'B - Les statistiques'!$L$51</c:f>
              <c:numCache>
                <c:formatCode>0%</c:formatCode>
                <c:ptCount val="1"/>
                <c:pt idx="0">
                  <c:v>0</c:v>
                </c:pt>
              </c:numCache>
            </c:numRef>
          </c:val>
        </c:ser>
        <c:ser>
          <c:idx val="92"/>
          <c:order val="92"/>
          <c:tx>
            <c:v>oui</c:v>
          </c:tx>
          <c:spPr>
            <a:solidFill>
              <a:srgbClr val="00B050"/>
            </a:solidFill>
          </c:spPr>
          <c:invertIfNegative val="0"/>
          <c:val>
            <c:numRef>
              <c:f>'B - Les statistiques'!$J$51</c:f>
              <c:numCache>
                <c:formatCode>0%</c:formatCode>
                <c:ptCount val="1"/>
                <c:pt idx="0">
                  <c:v>0</c:v>
                </c:pt>
              </c:numCache>
            </c:numRef>
          </c:val>
        </c:ser>
        <c:ser>
          <c:idx val="93"/>
          <c:order val="93"/>
          <c:tx>
            <c:v>non</c:v>
          </c:tx>
          <c:spPr>
            <a:solidFill>
              <a:srgbClr val="FF0000"/>
            </a:solidFill>
          </c:spPr>
          <c:invertIfNegative val="0"/>
          <c:val>
            <c:numRef>
              <c:f>'B - Les statistiques'!$L$51</c:f>
              <c:numCache>
                <c:formatCode>0%</c:formatCode>
                <c:ptCount val="1"/>
                <c:pt idx="0">
                  <c:v>0</c:v>
                </c:pt>
              </c:numCache>
            </c:numRef>
          </c:val>
        </c:ser>
        <c:ser>
          <c:idx val="94"/>
          <c:order val="94"/>
          <c:tx>
            <c:v>oui</c:v>
          </c:tx>
          <c:spPr>
            <a:solidFill>
              <a:srgbClr val="00B050"/>
            </a:solidFill>
          </c:spPr>
          <c:invertIfNegative val="0"/>
          <c:val>
            <c:numRef>
              <c:f>'B - Les statistiques'!#REF!</c:f>
              <c:numCache>
                <c:formatCode>General</c:formatCode>
                <c:ptCount val="1"/>
                <c:pt idx="0">
                  <c:v>1</c:v>
                </c:pt>
              </c:numCache>
            </c:numRef>
          </c:val>
        </c:ser>
        <c:ser>
          <c:idx val="95"/>
          <c:order val="95"/>
          <c:tx>
            <c:v>non</c:v>
          </c:tx>
          <c:spPr>
            <a:solidFill>
              <a:srgbClr val="FF0000"/>
            </a:solidFill>
          </c:spPr>
          <c:invertIfNegative val="0"/>
          <c:val>
            <c:numRef>
              <c:f>'B - Les statistiques'!#REF!</c:f>
              <c:numCache>
                <c:formatCode>General</c:formatCode>
                <c:ptCount val="1"/>
                <c:pt idx="0">
                  <c:v>1</c:v>
                </c:pt>
              </c:numCache>
            </c:numRef>
          </c:val>
        </c:ser>
        <c:ser>
          <c:idx val="96"/>
          <c:order val="96"/>
          <c:tx>
            <c:v>oui</c:v>
          </c:tx>
          <c:spPr>
            <a:solidFill>
              <a:srgbClr val="00B050"/>
            </a:solidFill>
          </c:spPr>
          <c:invertIfNegative val="0"/>
          <c:val>
            <c:numRef>
              <c:f>'B - Les statistiques'!$J$51</c:f>
              <c:numCache>
                <c:formatCode>0%</c:formatCode>
                <c:ptCount val="1"/>
                <c:pt idx="0">
                  <c:v>0</c:v>
                </c:pt>
              </c:numCache>
            </c:numRef>
          </c:val>
        </c:ser>
        <c:ser>
          <c:idx val="97"/>
          <c:order val="97"/>
          <c:tx>
            <c:v>non</c:v>
          </c:tx>
          <c:spPr>
            <a:solidFill>
              <a:srgbClr val="FF0000"/>
            </a:solidFill>
          </c:spPr>
          <c:invertIfNegative val="0"/>
          <c:val>
            <c:numRef>
              <c:f>'B - Les statistiques'!$L$51</c:f>
              <c:numCache>
                <c:formatCode>0%</c:formatCode>
                <c:ptCount val="1"/>
                <c:pt idx="0">
                  <c:v>0</c:v>
                </c:pt>
              </c:numCache>
            </c:numRef>
          </c:val>
        </c:ser>
        <c:ser>
          <c:idx val="98"/>
          <c:order val="98"/>
          <c:tx>
            <c:v>oui</c:v>
          </c:tx>
          <c:spPr>
            <a:solidFill>
              <a:srgbClr val="00B050"/>
            </a:solidFill>
          </c:spPr>
          <c:invertIfNegative val="0"/>
          <c:val>
            <c:numRef>
              <c:f>'B - Les statistiques'!$J$51</c:f>
              <c:numCache>
                <c:formatCode>0%</c:formatCode>
                <c:ptCount val="1"/>
                <c:pt idx="0">
                  <c:v>0</c:v>
                </c:pt>
              </c:numCache>
            </c:numRef>
          </c:val>
        </c:ser>
        <c:ser>
          <c:idx val="99"/>
          <c:order val="99"/>
          <c:tx>
            <c:v>non</c:v>
          </c:tx>
          <c:spPr>
            <a:solidFill>
              <a:srgbClr val="FF0000"/>
            </a:solidFill>
          </c:spPr>
          <c:invertIfNegative val="0"/>
          <c:val>
            <c:numRef>
              <c:f>'B - Les statistiques'!$L$51</c:f>
              <c:numCache>
                <c:formatCode>0%</c:formatCode>
                <c:ptCount val="1"/>
                <c:pt idx="0">
                  <c:v>0</c:v>
                </c:pt>
              </c:numCache>
            </c:numRef>
          </c:val>
        </c:ser>
        <c:ser>
          <c:idx val="100"/>
          <c:order val="100"/>
          <c:tx>
            <c:v>oui</c:v>
          </c:tx>
          <c:spPr>
            <a:solidFill>
              <a:srgbClr val="00B050"/>
            </a:solidFill>
          </c:spPr>
          <c:invertIfNegative val="0"/>
          <c:val>
            <c:numRef>
              <c:f>'B - Les statistiques'!$J$51</c:f>
              <c:numCache>
                <c:formatCode>0%</c:formatCode>
                <c:ptCount val="1"/>
                <c:pt idx="0">
                  <c:v>0</c:v>
                </c:pt>
              </c:numCache>
            </c:numRef>
          </c:val>
        </c:ser>
        <c:ser>
          <c:idx val="101"/>
          <c:order val="101"/>
          <c:tx>
            <c:v>non</c:v>
          </c:tx>
          <c:spPr>
            <a:solidFill>
              <a:srgbClr val="FF0000"/>
            </a:solidFill>
          </c:spPr>
          <c:invertIfNegative val="0"/>
          <c:val>
            <c:numRef>
              <c:f>'B - Les statistiques'!$L$51</c:f>
              <c:numCache>
                <c:formatCode>0%</c:formatCode>
                <c:ptCount val="1"/>
                <c:pt idx="0">
                  <c:v>0</c:v>
                </c:pt>
              </c:numCache>
            </c:numRef>
          </c:val>
        </c:ser>
        <c:ser>
          <c:idx val="102"/>
          <c:order val="102"/>
          <c:tx>
            <c:v>oui</c:v>
          </c:tx>
          <c:spPr>
            <a:solidFill>
              <a:srgbClr val="00B050"/>
            </a:solidFill>
          </c:spPr>
          <c:invertIfNegative val="0"/>
          <c:val>
            <c:numRef>
              <c:f>'B - Les statistiques'!$J$51</c:f>
              <c:numCache>
                <c:formatCode>0%</c:formatCode>
                <c:ptCount val="1"/>
                <c:pt idx="0">
                  <c:v>0</c:v>
                </c:pt>
              </c:numCache>
            </c:numRef>
          </c:val>
        </c:ser>
        <c:ser>
          <c:idx val="103"/>
          <c:order val="103"/>
          <c:tx>
            <c:v>non</c:v>
          </c:tx>
          <c:spPr>
            <a:solidFill>
              <a:srgbClr val="FF0000"/>
            </a:solidFill>
          </c:spPr>
          <c:invertIfNegative val="0"/>
          <c:val>
            <c:numRef>
              <c:f>'B - Les statistiques'!$L$51</c:f>
              <c:numCache>
                <c:formatCode>0%</c:formatCode>
                <c:ptCount val="1"/>
                <c:pt idx="0">
                  <c:v>0</c:v>
                </c:pt>
              </c:numCache>
            </c:numRef>
          </c:val>
        </c:ser>
        <c:ser>
          <c:idx val="104"/>
          <c:order val="104"/>
          <c:tx>
            <c:v>oui</c:v>
          </c:tx>
          <c:spPr>
            <a:solidFill>
              <a:srgbClr val="00B050"/>
            </a:solidFill>
          </c:spPr>
          <c:invertIfNegative val="0"/>
          <c:val>
            <c:numRef>
              <c:f>'B - Les statistiques'!$J$51</c:f>
              <c:numCache>
                <c:formatCode>0%</c:formatCode>
                <c:ptCount val="1"/>
                <c:pt idx="0">
                  <c:v>0</c:v>
                </c:pt>
              </c:numCache>
            </c:numRef>
          </c:val>
        </c:ser>
        <c:ser>
          <c:idx val="105"/>
          <c:order val="105"/>
          <c:tx>
            <c:v>non</c:v>
          </c:tx>
          <c:spPr>
            <a:solidFill>
              <a:srgbClr val="FF0000"/>
            </a:solidFill>
          </c:spPr>
          <c:invertIfNegative val="0"/>
          <c:val>
            <c:numRef>
              <c:f>'B - Les statistiques'!$L$51</c:f>
              <c:numCache>
                <c:formatCode>0%</c:formatCode>
                <c:ptCount val="1"/>
                <c:pt idx="0">
                  <c:v>0</c:v>
                </c:pt>
              </c:numCache>
            </c:numRef>
          </c:val>
        </c:ser>
        <c:ser>
          <c:idx val="106"/>
          <c:order val="106"/>
          <c:tx>
            <c:v>oui</c:v>
          </c:tx>
          <c:spPr>
            <a:solidFill>
              <a:srgbClr val="00B050"/>
            </a:solidFill>
          </c:spPr>
          <c:invertIfNegative val="0"/>
          <c:val>
            <c:numRef>
              <c:f>'B - Les statistiques'!$J$51</c:f>
              <c:numCache>
                <c:formatCode>0%</c:formatCode>
                <c:ptCount val="1"/>
                <c:pt idx="0">
                  <c:v>0</c:v>
                </c:pt>
              </c:numCache>
            </c:numRef>
          </c:val>
        </c:ser>
        <c:ser>
          <c:idx val="107"/>
          <c:order val="107"/>
          <c:tx>
            <c:v>non</c:v>
          </c:tx>
          <c:spPr>
            <a:solidFill>
              <a:srgbClr val="FF0000"/>
            </a:solidFill>
          </c:spPr>
          <c:invertIfNegative val="0"/>
          <c:val>
            <c:numRef>
              <c:f>'B - Les statistiques'!$L$51</c:f>
              <c:numCache>
                <c:formatCode>0%</c:formatCode>
                <c:ptCount val="1"/>
                <c:pt idx="0">
                  <c:v>0</c:v>
                </c:pt>
              </c:numCache>
            </c:numRef>
          </c:val>
        </c:ser>
        <c:ser>
          <c:idx val="108"/>
          <c:order val="108"/>
          <c:tx>
            <c:v>oui</c:v>
          </c:tx>
          <c:spPr>
            <a:solidFill>
              <a:srgbClr val="00B050"/>
            </a:solidFill>
          </c:spPr>
          <c:invertIfNegative val="0"/>
          <c:val>
            <c:numRef>
              <c:f>'B - Les statistiques'!$J$51</c:f>
              <c:numCache>
                <c:formatCode>0%</c:formatCode>
                <c:ptCount val="1"/>
                <c:pt idx="0">
                  <c:v>0</c:v>
                </c:pt>
              </c:numCache>
            </c:numRef>
          </c:val>
        </c:ser>
        <c:ser>
          <c:idx val="109"/>
          <c:order val="109"/>
          <c:tx>
            <c:v>non</c:v>
          </c:tx>
          <c:spPr>
            <a:solidFill>
              <a:srgbClr val="FF0000"/>
            </a:solidFill>
          </c:spPr>
          <c:invertIfNegative val="0"/>
          <c:val>
            <c:numRef>
              <c:f>'B - Les statistiques'!$L$51</c:f>
              <c:numCache>
                <c:formatCode>0%</c:formatCode>
                <c:ptCount val="1"/>
                <c:pt idx="0">
                  <c:v>0</c:v>
                </c:pt>
              </c:numCache>
            </c:numRef>
          </c:val>
        </c:ser>
        <c:ser>
          <c:idx val="110"/>
          <c:order val="110"/>
          <c:tx>
            <c:v>oui</c:v>
          </c:tx>
          <c:spPr>
            <a:solidFill>
              <a:srgbClr val="00B050"/>
            </a:solidFill>
          </c:spPr>
          <c:invertIfNegative val="0"/>
          <c:val>
            <c:numRef>
              <c:f>'B - Les statistiques'!$J$51</c:f>
              <c:numCache>
                <c:formatCode>0%</c:formatCode>
                <c:ptCount val="1"/>
                <c:pt idx="0">
                  <c:v>0</c:v>
                </c:pt>
              </c:numCache>
            </c:numRef>
          </c:val>
        </c:ser>
        <c:ser>
          <c:idx val="111"/>
          <c:order val="111"/>
          <c:tx>
            <c:v>non</c:v>
          </c:tx>
          <c:spPr>
            <a:solidFill>
              <a:srgbClr val="FF0000"/>
            </a:solidFill>
          </c:spPr>
          <c:invertIfNegative val="0"/>
          <c:val>
            <c:numRef>
              <c:f>'B - Les statistiques'!$L$51</c:f>
              <c:numCache>
                <c:formatCode>0%</c:formatCode>
                <c:ptCount val="1"/>
                <c:pt idx="0">
                  <c:v>0</c:v>
                </c:pt>
              </c:numCache>
            </c:numRef>
          </c:val>
        </c:ser>
        <c:ser>
          <c:idx val="112"/>
          <c:order val="112"/>
          <c:tx>
            <c:v>oui</c:v>
          </c:tx>
          <c:spPr>
            <a:solidFill>
              <a:srgbClr val="00B050"/>
            </a:solidFill>
          </c:spPr>
          <c:invertIfNegative val="0"/>
          <c:val>
            <c:numRef>
              <c:f>'B - Les statistiques'!$J$51</c:f>
              <c:numCache>
                <c:formatCode>0%</c:formatCode>
                <c:ptCount val="1"/>
                <c:pt idx="0">
                  <c:v>0</c:v>
                </c:pt>
              </c:numCache>
            </c:numRef>
          </c:val>
        </c:ser>
        <c:ser>
          <c:idx val="113"/>
          <c:order val="113"/>
          <c:tx>
            <c:v>non</c:v>
          </c:tx>
          <c:spPr>
            <a:solidFill>
              <a:srgbClr val="FF0000"/>
            </a:solidFill>
          </c:spPr>
          <c:invertIfNegative val="0"/>
          <c:val>
            <c:numRef>
              <c:f>'B - Les statistiques'!$L$51</c:f>
              <c:numCache>
                <c:formatCode>0%</c:formatCode>
                <c:ptCount val="1"/>
                <c:pt idx="0">
                  <c:v>0</c:v>
                </c:pt>
              </c:numCache>
            </c:numRef>
          </c:val>
        </c:ser>
        <c:ser>
          <c:idx val="114"/>
          <c:order val="114"/>
          <c:tx>
            <c:v>oui</c:v>
          </c:tx>
          <c:spPr>
            <a:solidFill>
              <a:srgbClr val="00B050"/>
            </a:solidFill>
          </c:spPr>
          <c:invertIfNegative val="0"/>
          <c:val>
            <c:numRef>
              <c:f>'B - Les statistiques'!$J$51</c:f>
              <c:numCache>
                <c:formatCode>0%</c:formatCode>
                <c:ptCount val="1"/>
                <c:pt idx="0">
                  <c:v>0</c:v>
                </c:pt>
              </c:numCache>
            </c:numRef>
          </c:val>
        </c:ser>
        <c:ser>
          <c:idx val="115"/>
          <c:order val="115"/>
          <c:tx>
            <c:v>non</c:v>
          </c:tx>
          <c:spPr>
            <a:solidFill>
              <a:srgbClr val="FF0000"/>
            </a:solidFill>
          </c:spPr>
          <c:invertIfNegative val="0"/>
          <c:val>
            <c:numRef>
              <c:f>'B - Les statistiques'!$L$51</c:f>
              <c:numCache>
                <c:formatCode>0%</c:formatCode>
                <c:ptCount val="1"/>
                <c:pt idx="0">
                  <c:v>0</c:v>
                </c:pt>
              </c:numCache>
            </c:numRef>
          </c:val>
        </c:ser>
        <c:ser>
          <c:idx val="116"/>
          <c:order val="116"/>
          <c:tx>
            <c:v>oui</c:v>
          </c:tx>
          <c:spPr>
            <a:solidFill>
              <a:srgbClr val="00B050"/>
            </a:solidFill>
          </c:spPr>
          <c:invertIfNegative val="0"/>
          <c:val>
            <c:numRef>
              <c:f>'B - Les statistiques'!$J$51</c:f>
              <c:numCache>
                <c:formatCode>0%</c:formatCode>
                <c:ptCount val="1"/>
                <c:pt idx="0">
                  <c:v>0</c:v>
                </c:pt>
              </c:numCache>
            </c:numRef>
          </c:val>
        </c:ser>
        <c:ser>
          <c:idx val="117"/>
          <c:order val="117"/>
          <c:tx>
            <c:v>non</c:v>
          </c:tx>
          <c:spPr>
            <a:solidFill>
              <a:srgbClr val="FF0000"/>
            </a:solidFill>
          </c:spPr>
          <c:invertIfNegative val="0"/>
          <c:val>
            <c:numRef>
              <c:f>'B - Les statistiques'!$L$51</c:f>
              <c:numCache>
                <c:formatCode>0%</c:formatCode>
                <c:ptCount val="1"/>
                <c:pt idx="0">
                  <c:v>0</c:v>
                </c:pt>
              </c:numCache>
            </c:numRef>
          </c:val>
        </c:ser>
        <c:ser>
          <c:idx val="118"/>
          <c:order val="118"/>
          <c:tx>
            <c:v>oui</c:v>
          </c:tx>
          <c:spPr>
            <a:solidFill>
              <a:srgbClr val="00B050"/>
            </a:solidFill>
          </c:spPr>
          <c:invertIfNegative val="0"/>
          <c:val>
            <c:numRef>
              <c:f>'B - Les statistiques'!$J$51</c:f>
              <c:numCache>
                <c:formatCode>0%</c:formatCode>
                <c:ptCount val="1"/>
                <c:pt idx="0">
                  <c:v>0</c:v>
                </c:pt>
              </c:numCache>
            </c:numRef>
          </c:val>
        </c:ser>
        <c:ser>
          <c:idx val="119"/>
          <c:order val="119"/>
          <c:tx>
            <c:v>non</c:v>
          </c:tx>
          <c:spPr>
            <a:solidFill>
              <a:srgbClr val="FF0000"/>
            </a:solidFill>
          </c:spPr>
          <c:invertIfNegative val="0"/>
          <c:val>
            <c:numRef>
              <c:f>'B - Les statistiques'!$L$51</c:f>
              <c:numCache>
                <c:formatCode>0%</c:formatCode>
                <c:ptCount val="1"/>
                <c:pt idx="0">
                  <c:v>0</c:v>
                </c:pt>
              </c:numCache>
            </c:numRef>
          </c:val>
        </c:ser>
        <c:ser>
          <c:idx val="120"/>
          <c:order val="120"/>
          <c:tx>
            <c:v>oui</c:v>
          </c:tx>
          <c:spPr>
            <a:solidFill>
              <a:srgbClr val="00B050"/>
            </a:solidFill>
          </c:spPr>
          <c:invertIfNegative val="0"/>
          <c:val>
            <c:numRef>
              <c:f>'B - Les statistiques'!$J$51</c:f>
              <c:numCache>
                <c:formatCode>0%</c:formatCode>
                <c:ptCount val="1"/>
                <c:pt idx="0">
                  <c:v>0</c:v>
                </c:pt>
              </c:numCache>
            </c:numRef>
          </c:val>
        </c:ser>
        <c:ser>
          <c:idx val="121"/>
          <c:order val="121"/>
          <c:tx>
            <c:v>non</c:v>
          </c:tx>
          <c:spPr>
            <a:solidFill>
              <a:srgbClr val="FF0000"/>
            </a:solidFill>
          </c:spPr>
          <c:invertIfNegative val="0"/>
          <c:val>
            <c:numRef>
              <c:f>'B - Les statistiques'!$L$51</c:f>
              <c:numCache>
                <c:formatCode>0%</c:formatCode>
                <c:ptCount val="1"/>
                <c:pt idx="0">
                  <c:v>0</c:v>
                </c:pt>
              </c:numCache>
            </c:numRef>
          </c:val>
        </c:ser>
        <c:ser>
          <c:idx val="122"/>
          <c:order val="122"/>
          <c:tx>
            <c:v>oui</c:v>
          </c:tx>
          <c:spPr>
            <a:solidFill>
              <a:srgbClr val="00B050"/>
            </a:solidFill>
          </c:spPr>
          <c:invertIfNegative val="0"/>
          <c:val>
            <c:numRef>
              <c:f>'B - Les statistiques'!$J$51</c:f>
              <c:numCache>
                <c:formatCode>0%</c:formatCode>
                <c:ptCount val="1"/>
                <c:pt idx="0">
                  <c:v>0</c:v>
                </c:pt>
              </c:numCache>
            </c:numRef>
          </c:val>
        </c:ser>
        <c:ser>
          <c:idx val="123"/>
          <c:order val="123"/>
          <c:tx>
            <c:v>non</c:v>
          </c:tx>
          <c:spPr>
            <a:solidFill>
              <a:srgbClr val="FF0000"/>
            </a:solidFill>
          </c:spPr>
          <c:invertIfNegative val="0"/>
          <c:val>
            <c:numRef>
              <c:f>'B - Les statistiques'!$L$51</c:f>
              <c:numCache>
                <c:formatCode>0%</c:formatCode>
                <c:ptCount val="1"/>
                <c:pt idx="0">
                  <c:v>0</c:v>
                </c:pt>
              </c:numCache>
            </c:numRef>
          </c:val>
        </c:ser>
        <c:ser>
          <c:idx val="124"/>
          <c:order val="124"/>
          <c:tx>
            <c:v>oui</c:v>
          </c:tx>
          <c:spPr>
            <a:solidFill>
              <a:srgbClr val="00B050"/>
            </a:solidFill>
          </c:spPr>
          <c:invertIfNegative val="0"/>
          <c:val>
            <c:numRef>
              <c:f>'B - Les statistiques'!$J$51</c:f>
              <c:numCache>
                <c:formatCode>0%</c:formatCode>
                <c:ptCount val="1"/>
                <c:pt idx="0">
                  <c:v>0</c:v>
                </c:pt>
              </c:numCache>
            </c:numRef>
          </c:val>
        </c:ser>
        <c:ser>
          <c:idx val="125"/>
          <c:order val="125"/>
          <c:tx>
            <c:v>non</c:v>
          </c:tx>
          <c:spPr>
            <a:solidFill>
              <a:srgbClr val="FF0000"/>
            </a:solidFill>
          </c:spPr>
          <c:invertIfNegative val="0"/>
          <c:val>
            <c:numRef>
              <c:f>'B - Les statistiques'!$L$51</c:f>
              <c:numCache>
                <c:formatCode>0%</c:formatCode>
                <c:ptCount val="1"/>
                <c:pt idx="0">
                  <c:v>0</c:v>
                </c:pt>
              </c:numCache>
            </c:numRef>
          </c:val>
        </c:ser>
        <c:ser>
          <c:idx val="126"/>
          <c:order val="126"/>
          <c:tx>
            <c:v>oui</c:v>
          </c:tx>
          <c:spPr>
            <a:solidFill>
              <a:srgbClr val="00B050"/>
            </a:solidFill>
          </c:spPr>
          <c:invertIfNegative val="0"/>
          <c:val>
            <c:numRef>
              <c:f>'B - Les statistiques'!$J$53</c:f>
              <c:numCache>
                <c:formatCode>0%</c:formatCode>
                <c:ptCount val="1"/>
                <c:pt idx="0">
                  <c:v>0</c:v>
                </c:pt>
              </c:numCache>
            </c:numRef>
          </c:val>
        </c:ser>
        <c:ser>
          <c:idx val="127"/>
          <c:order val="127"/>
          <c:tx>
            <c:v>non</c:v>
          </c:tx>
          <c:spPr>
            <a:solidFill>
              <a:srgbClr val="FF0000"/>
            </a:solidFill>
          </c:spPr>
          <c:invertIfNegative val="0"/>
          <c:val>
            <c:numRef>
              <c:f>'B - Les statistiques'!$L$53</c:f>
              <c:numCache>
                <c:formatCode>0%</c:formatCode>
                <c:ptCount val="1"/>
                <c:pt idx="0">
                  <c:v>0</c:v>
                </c:pt>
              </c:numCache>
            </c:numRef>
          </c:val>
        </c:ser>
        <c:ser>
          <c:idx val="32"/>
          <c:order val="32"/>
          <c:tx>
            <c:v>oui</c:v>
          </c:tx>
          <c:spPr>
            <a:solidFill>
              <a:srgbClr val="00B050"/>
            </a:solidFill>
          </c:spPr>
          <c:invertIfNegative val="0"/>
          <c:val>
            <c:numRef>
              <c:f>'B - Les statistiques'!$J$51</c:f>
              <c:numCache>
                <c:formatCode>0%</c:formatCode>
                <c:ptCount val="1"/>
                <c:pt idx="0">
                  <c:v>0</c:v>
                </c:pt>
              </c:numCache>
            </c:numRef>
          </c:val>
        </c:ser>
        <c:ser>
          <c:idx val="33"/>
          <c:order val="33"/>
          <c:tx>
            <c:v>non</c:v>
          </c:tx>
          <c:spPr>
            <a:solidFill>
              <a:srgbClr val="FF0000"/>
            </a:solidFill>
          </c:spPr>
          <c:invertIfNegative val="0"/>
          <c:val>
            <c:numRef>
              <c:f>'B - Les statistiques'!$L$51</c:f>
              <c:numCache>
                <c:formatCode>0%</c:formatCode>
                <c:ptCount val="1"/>
                <c:pt idx="0">
                  <c:v>0</c:v>
                </c:pt>
              </c:numCache>
            </c:numRef>
          </c:val>
        </c:ser>
        <c:ser>
          <c:idx val="34"/>
          <c:order val="34"/>
          <c:tx>
            <c:v>oui</c:v>
          </c:tx>
          <c:spPr>
            <a:solidFill>
              <a:srgbClr val="00B050"/>
            </a:solidFill>
          </c:spPr>
          <c:invertIfNegative val="0"/>
          <c:val>
            <c:numRef>
              <c:f>'B - Les statistiques'!$J$51</c:f>
              <c:numCache>
                <c:formatCode>0%</c:formatCode>
                <c:ptCount val="1"/>
                <c:pt idx="0">
                  <c:v>0</c:v>
                </c:pt>
              </c:numCache>
            </c:numRef>
          </c:val>
        </c:ser>
        <c:ser>
          <c:idx val="35"/>
          <c:order val="35"/>
          <c:tx>
            <c:v>non</c:v>
          </c:tx>
          <c:spPr>
            <a:solidFill>
              <a:srgbClr val="FF0000"/>
            </a:solidFill>
          </c:spPr>
          <c:invertIfNegative val="0"/>
          <c:val>
            <c:numRef>
              <c:f>'B - Les statistiques'!$L$51</c:f>
              <c:numCache>
                <c:formatCode>0%</c:formatCode>
                <c:ptCount val="1"/>
                <c:pt idx="0">
                  <c:v>0</c:v>
                </c:pt>
              </c:numCache>
            </c:numRef>
          </c:val>
        </c:ser>
        <c:ser>
          <c:idx val="36"/>
          <c:order val="36"/>
          <c:tx>
            <c:v>oui</c:v>
          </c:tx>
          <c:spPr>
            <a:solidFill>
              <a:srgbClr val="00B050"/>
            </a:solidFill>
          </c:spPr>
          <c:invertIfNegative val="0"/>
          <c:val>
            <c:numRef>
              <c:f>'B - Les statistiques'!$J$51</c:f>
              <c:numCache>
                <c:formatCode>0%</c:formatCode>
                <c:ptCount val="1"/>
                <c:pt idx="0">
                  <c:v>0</c:v>
                </c:pt>
              </c:numCache>
            </c:numRef>
          </c:val>
        </c:ser>
        <c:ser>
          <c:idx val="37"/>
          <c:order val="37"/>
          <c:tx>
            <c:v>non</c:v>
          </c:tx>
          <c:spPr>
            <a:solidFill>
              <a:srgbClr val="FF0000"/>
            </a:solidFill>
          </c:spPr>
          <c:invertIfNegative val="0"/>
          <c:val>
            <c:numRef>
              <c:f>'B - Les statistiques'!$L$51</c:f>
              <c:numCache>
                <c:formatCode>0%</c:formatCode>
                <c:ptCount val="1"/>
                <c:pt idx="0">
                  <c:v>0</c:v>
                </c:pt>
              </c:numCache>
            </c:numRef>
          </c:val>
        </c:ser>
        <c:ser>
          <c:idx val="38"/>
          <c:order val="38"/>
          <c:tx>
            <c:v>oui</c:v>
          </c:tx>
          <c:spPr>
            <a:solidFill>
              <a:srgbClr val="00B050"/>
            </a:solidFill>
          </c:spPr>
          <c:invertIfNegative val="0"/>
          <c:val>
            <c:numRef>
              <c:f>'B - Les statistiques'!$J$51</c:f>
              <c:numCache>
                <c:formatCode>0%</c:formatCode>
                <c:ptCount val="1"/>
                <c:pt idx="0">
                  <c:v>0</c:v>
                </c:pt>
              </c:numCache>
            </c:numRef>
          </c:val>
        </c:ser>
        <c:ser>
          <c:idx val="39"/>
          <c:order val="39"/>
          <c:tx>
            <c:v>non</c:v>
          </c:tx>
          <c:spPr>
            <a:solidFill>
              <a:srgbClr val="FF0000"/>
            </a:solidFill>
          </c:spPr>
          <c:invertIfNegative val="0"/>
          <c:val>
            <c:numRef>
              <c:f>'B - Les statistiques'!$L$51</c:f>
              <c:numCache>
                <c:formatCode>0%</c:formatCode>
                <c:ptCount val="1"/>
                <c:pt idx="0">
                  <c:v>0</c:v>
                </c:pt>
              </c:numCache>
            </c:numRef>
          </c:val>
        </c:ser>
        <c:ser>
          <c:idx val="40"/>
          <c:order val="40"/>
          <c:tx>
            <c:v>oui</c:v>
          </c:tx>
          <c:spPr>
            <a:solidFill>
              <a:srgbClr val="00B050"/>
            </a:solidFill>
          </c:spPr>
          <c:invertIfNegative val="0"/>
          <c:val>
            <c:numRef>
              <c:f>'B - Les statistiques'!$J$51</c:f>
              <c:numCache>
                <c:formatCode>0%</c:formatCode>
                <c:ptCount val="1"/>
                <c:pt idx="0">
                  <c:v>0</c:v>
                </c:pt>
              </c:numCache>
            </c:numRef>
          </c:val>
        </c:ser>
        <c:ser>
          <c:idx val="41"/>
          <c:order val="41"/>
          <c:tx>
            <c:v>non</c:v>
          </c:tx>
          <c:spPr>
            <a:solidFill>
              <a:srgbClr val="FF0000"/>
            </a:solidFill>
          </c:spPr>
          <c:invertIfNegative val="0"/>
          <c:val>
            <c:numRef>
              <c:f>'B - Les statistiques'!$L$51</c:f>
              <c:numCache>
                <c:formatCode>0%</c:formatCode>
                <c:ptCount val="1"/>
                <c:pt idx="0">
                  <c:v>0</c:v>
                </c:pt>
              </c:numCache>
            </c:numRef>
          </c:val>
        </c:ser>
        <c:ser>
          <c:idx val="42"/>
          <c:order val="42"/>
          <c:tx>
            <c:v>oui</c:v>
          </c:tx>
          <c:spPr>
            <a:solidFill>
              <a:srgbClr val="00B050"/>
            </a:solidFill>
          </c:spPr>
          <c:invertIfNegative val="0"/>
          <c:val>
            <c:numRef>
              <c:f>'B - Les statistiques'!$J$51</c:f>
              <c:numCache>
                <c:formatCode>0%</c:formatCode>
                <c:ptCount val="1"/>
                <c:pt idx="0">
                  <c:v>0</c:v>
                </c:pt>
              </c:numCache>
            </c:numRef>
          </c:val>
        </c:ser>
        <c:ser>
          <c:idx val="43"/>
          <c:order val="43"/>
          <c:tx>
            <c:v>non</c:v>
          </c:tx>
          <c:spPr>
            <a:solidFill>
              <a:srgbClr val="FF0000"/>
            </a:solidFill>
          </c:spPr>
          <c:invertIfNegative val="0"/>
          <c:val>
            <c:numRef>
              <c:f>'B - Les statistiques'!$L$51</c:f>
              <c:numCache>
                <c:formatCode>0%</c:formatCode>
                <c:ptCount val="1"/>
                <c:pt idx="0">
                  <c:v>0</c:v>
                </c:pt>
              </c:numCache>
            </c:numRef>
          </c:val>
        </c:ser>
        <c:ser>
          <c:idx val="44"/>
          <c:order val="44"/>
          <c:tx>
            <c:v>oui</c:v>
          </c:tx>
          <c:spPr>
            <a:solidFill>
              <a:srgbClr val="00B050"/>
            </a:solidFill>
          </c:spPr>
          <c:invertIfNegative val="0"/>
          <c:val>
            <c:numRef>
              <c:f>'B - Les statistiques'!$J$51</c:f>
              <c:numCache>
                <c:formatCode>0%</c:formatCode>
                <c:ptCount val="1"/>
                <c:pt idx="0">
                  <c:v>0</c:v>
                </c:pt>
              </c:numCache>
            </c:numRef>
          </c:val>
        </c:ser>
        <c:ser>
          <c:idx val="45"/>
          <c:order val="45"/>
          <c:tx>
            <c:v>non</c:v>
          </c:tx>
          <c:spPr>
            <a:solidFill>
              <a:srgbClr val="FF0000"/>
            </a:solidFill>
          </c:spPr>
          <c:invertIfNegative val="0"/>
          <c:val>
            <c:numRef>
              <c:f>'B - Les statistiques'!$L$51</c:f>
              <c:numCache>
                <c:formatCode>0%</c:formatCode>
                <c:ptCount val="1"/>
                <c:pt idx="0">
                  <c:v>0</c:v>
                </c:pt>
              </c:numCache>
            </c:numRef>
          </c:val>
        </c:ser>
        <c:ser>
          <c:idx val="46"/>
          <c:order val="46"/>
          <c:tx>
            <c:v>oui</c:v>
          </c:tx>
          <c:spPr>
            <a:solidFill>
              <a:srgbClr val="00B050"/>
            </a:solidFill>
          </c:spPr>
          <c:invertIfNegative val="0"/>
          <c:val>
            <c:numRef>
              <c:f>'B - Les statistiques'!$J$51</c:f>
              <c:numCache>
                <c:formatCode>0%</c:formatCode>
                <c:ptCount val="1"/>
                <c:pt idx="0">
                  <c:v>0</c:v>
                </c:pt>
              </c:numCache>
            </c:numRef>
          </c:val>
        </c:ser>
        <c:ser>
          <c:idx val="47"/>
          <c:order val="47"/>
          <c:tx>
            <c:v>non</c:v>
          </c:tx>
          <c:spPr>
            <a:solidFill>
              <a:srgbClr val="FF0000"/>
            </a:solidFill>
          </c:spPr>
          <c:invertIfNegative val="0"/>
          <c:val>
            <c:numRef>
              <c:f>'B - Les statistiques'!$L$51</c:f>
              <c:numCache>
                <c:formatCode>0%</c:formatCode>
                <c:ptCount val="1"/>
                <c:pt idx="0">
                  <c:v>0</c:v>
                </c:pt>
              </c:numCache>
            </c:numRef>
          </c:val>
        </c:ser>
        <c:ser>
          <c:idx val="48"/>
          <c:order val="48"/>
          <c:tx>
            <c:v>oui</c:v>
          </c:tx>
          <c:spPr>
            <a:solidFill>
              <a:srgbClr val="00B050"/>
            </a:solidFill>
          </c:spPr>
          <c:invertIfNegative val="0"/>
          <c:val>
            <c:numRef>
              <c:f>'B - Les statistiques'!$J$51</c:f>
              <c:numCache>
                <c:formatCode>0%</c:formatCode>
                <c:ptCount val="1"/>
                <c:pt idx="0">
                  <c:v>0</c:v>
                </c:pt>
              </c:numCache>
            </c:numRef>
          </c:val>
        </c:ser>
        <c:ser>
          <c:idx val="49"/>
          <c:order val="49"/>
          <c:tx>
            <c:v>non</c:v>
          </c:tx>
          <c:spPr>
            <a:solidFill>
              <a:srgbClr val="FF0000"/>
            </a:solidFill>
          </c:spPr>
          <c:invertIfNegative val="0"/>
          <c:val>
            <c:numRef>
              <c:f>'B - Les statistiques'!$L$51</c:f>
              <c:numCache>
                <c:formatCode>0%</c:formatCode>
                <c:ptCount val="1"/>
                <c:pt idx="0">
                  <c:v>0</c:v>
                </c:pt>
              </c:numCache>
            </c:numRef>
          </c:val>
        </c:ser>
        <c:ser>
          <c:idx val="50"/>
          <c:order val="50"/>
          <c:tx>
            <c:v>oui</c:v>
          </c:tx>
          <c:spPr>
            <a:solidFill>
              <a:srgbClr val="00B050"/>
            </a:solidFill>
          </c:spPr>
          <c:invertIfNegative val="0"/>
          <c:val>
            <c:numRef>
              <c:f>'B - Les statistiques'!$J$51</c:f>
              <c:numCache>
                <c:formatCode>0%</c:formatCode>
                <c:ptCount val="1"/>
                <c:pt idx="0">
                  <c:v>0</c:v>
                </c:pt>
              </c:numCache>
            </c:numRef>
          </c:val>
        </c:ser>
        <c:ser>
          <c:idx val="51"/>
          <c:order val="51"/>
          <c:tx>
            <c:v>non</c:v>
          </c:tx>
          <c:spPr>
            <a:solidFill>
              <a:srgbClr val="FF0000"/>
            </a:solidFill>
          </c:spPr>
          <c:invertIfNegative val="0"/>
          <c:val>
            <c:numRef>
              <c:f>'B - Les statistiques'!$L$51</c:f>
              <c:numCache>
                <c:formatCode>0%</c:formatCode>
                <c:ptCount val="1"/>
                <c:pt idx="0">
                  <c:v>0</c:v>
                </c:pt>
              </c:numCache>
            </c:numRef>
          </c:val>
        </c:ser>
        <c:ser>
          <c:idx val="52"/>
          <c:order val="52"/>
          <c:tx>
            <c:v>oui</c:v>
          </c:tx>
          <c:spPr>
            <a:solidFill>
              <a:srgbClr val="00B050"/>
            </a:solidFill>
          </c:spPr>
          <c:invertIfNegative val="0"/>
          <c:val>
            <c:numRef>
              <c:f>'B - Les statistiques'!$J$51</c:f>
              <c:numCache>
                <c:formatCode>0%</c:formatCode>
                <c:ptCount val="1"/>
                <c:pt idx="0">
                  <c:v>0</c:v>
                </c:pt>
              </c:numCache>
            </c:numRef>
          </c:val>
        </c:ser>
        <c:ser>
          <c:idx val="53"/>
          <c:order val="53"/>
          <c:tx>
            <c:v>non</c:v>
          </c:tx>
          <c:spPr>
            <a:solidFill>
              <a:srgbClr val="FF0000"/>
            </a:solidFill>
          </c:spPr>
          <c:invertIfNegative val="0"/>
          <c:val>
            <c:numRef>
              <c:f>'B - Les statistiques'!$L$51</c:f>
              <c:numCache>
                <c:formatCode>0%</c:formatCode>
                <c:ptCount val="1"/>
                <c:pt idx="0">
                  <c:v>0</c:v>
                </c:pt>
              </c:numCache>
            </c:numRef>
          </c:val>
        </c:ser>
        <c:ser>
          <c:idx val="54"/>
          <c:order val="54"/>
          <c:tx>
            <c:v>oui</c:v>
          </c:tx>
          <c:spPr>
            <a:solidFill>
              <a:srgbClr val="00B050"/>
            </a:solidFill>
          </c:spPr>
          <c:invertIfNegative val="0"/>
          <c:val>
            <c:numRef>
              <c:f>'B - Les statistiques'!$J$51</c:f>
              <c:numCache>
                <c:formatCode>0%</c:formatCode>
                <c:ptCount val="1"/>
                <c:pt idx="0">
                  <c:v>0</c:v>
                </c:pt>
              </c:numCache>
            </c:numRef>
          </c:val>
        </c:ser>
        <c:ser>
          <c:idx val="55"/>
          <c:order val="55"/>
          <c:tx>
            <c:v>non</c:v>
          </c:tx>
          <c:spPr>
            <a:solidFill>
              <a:srgbClr val="FF0000"/>
            </a:solidFill>
          </c:spPr>
          <c:invertIfNegative val="0"/>
          <c:val>
            <c:numRef>
              <c:f>'B - Les statistiques'!$L$51</c:f>
              <c:numCache>
                <c:formatCode>0%</c:formatCode>
                <c:ptCount val="1"/>
                <c:pt idx="0">
                  <c:v>0</c:v>
                </c:pt>
              </c:numCache>
            </c:numRef>
          </c:val>
        </c:ser>
        <c:ser>
          <c:idx val="56"/>
          <c:order val="56"/>
          <c:tx>
            <c:v>oui</c:v>
          </c:tx>
          <c:spPr>
            <a:solidFill>
              <a:srgbClr val="00B050"/>
            </a:solidFill>
          </c:spPr>
          <c:invertIfNegative val="0"/>
          <c:val>
            <c:numRef>
              <c:f>'B - Les statistiques'!$J$51</c:f>
              <c:numCache>
                <c:formatCode>0%</c:formatCode>
                <c:ptCount val="1"/>
                <c:pt idx="0">
                  <c:v>0</c:v>
                </c:pt>
              </c:numCache>
            </c:numRef>
          </c:val>
        </c:ser>
        <c:ser>
          <c:idx val="57"/>
          <c:order val="57"/>
          <c:tx>
            <c:v>non</c:v>
          </c:tx>
          <c:spPr>
            <a:solidFill>
              <a:srgbClr val="FF0000"/>
            </a:solidFill>
          </c:spPr>
          <c:invertIfNegative val="0"/>
          <c:val>
            <c:numRef>
              <c:f>'B - Les statistiques'!$L$51</c:f>
              <c:numCache>
                <c:formatCode>0%</c:formatCode>
                <c:ptCount val="1"/>
                <c:pt idx="0">
                  <c:v>0</c:v>
                </c:pt>
              </c:numCache>
            </c:numRef>
          </c:val>
        </c:ser>
        <c:ser>
          <c:idx val="58"/>
          <c:order val="58"/>
          <c:tx>
            <c:v>oui</c:v>
          </c:tx>
          <c:spPr>
            <a:solidFill>
              <a:srgbClr val="00B050"/>
            </a:solidFill>
          </c:spPr>
          <c:invertIfNegative val="0"/>
          <c:val>
            <c:numRef>
              <c:f>'B - Les statistiques'!$J$51</c:f>
              <c:numCache>
                <c:formatCode>0%</c:formatCode>
                <c:ptCount val="1"/>
                <c:pt idx="0">
                  <c:v>0</c:v>
                </c:pt>
              </c:numCache>
            </c:numRef>
          </c:val>
        </c:ser>
        <c:ser>
          <c:idx val="59"/>
          <c:order val="59"/>
          <c:tx>
            <c:v>non</c:v>
          </c:tx>
          <c:spPr>
            <a:solidFill>
              <a:srgbClr val="FF0000"/>
            </a:solidFill>
          </c:spPr>
          <c:invertIfNegative val="0"/>
          <c:val>
            <c:numRef>
              <c:f>'B - Les statistiques'!$L$51</c:f>
              <c:numCache>
                <c:formatCode>0%</c:formatCode>
                <c:ptCount val="1"/>
                <c:pt idx="0">
                  <c:v>0</c:v>
                </c:pt>
              </c:numCache>
            </c:numRef>
          </c:val>
        </c:ser>
        <c:ser>
          <c:idx val="60"/>
          <c:order val="60"/>
          <c:tx>
            <c:v>oui</c:v>
          </c:tx>
          <c:spPr>
            <a:solidFill>
              <a:srgbClr val="00B050"/>
            </a:solidFill>
          </c:spPr>
          <c:invertIfNegative val="0"/>
          <c:val>
            <c:numRef>
              <c:f>'B - Les statistiques'!$J$51</c:f>
              <c:numCache>
                <c:formatCode>0%</c:formatCode>
                <c:ptCount val="1"/>
                <c:pt idx="0">
                  <c:v>0</c:v>
                </c:pt>
              </c:numCache>
            </c:numRef>
          </c:val>
        </c:ser>
        <c:ser>
          <c:idx val="61"/>
          <c:order val="61"/>
          <c:tx>
            <c:v>non</c:v>
          </c:tx>
          <c:spPr>
            <a:solidFill>
              <a:srgbClr val="FF0000"/>
            </a:solidFill>
          </c:spPr>
          <c:invertIfNegative val="0"/>
          <c:val>
            <c:numRef>
              <c:f>'B - Les statistiques'!$L$51</c:f>
              <c:numCache>
                <c:formatCode>0%</c:formatCode>
                <c:ptCount val="1"/>
                <c:pt idx="0">
                  <c:v>0</c:v>
                </c:pt>
              </c:numCache>
            </c:numRef>
          </c:val>
        </c:ser>
        <c:ser>
          <c:idx val="62"/>
          <c:order val="62"/>
          <c:tx>
            <c:v>oui</c:v>
          </c:tx>
          <c:spPr>
            <a:solidFill>
              <a:srgbClr val="00B050"/>
            </a:solidFill>
          </c:spPr>
          <c:invertIfNegative val="0"/>
          <c:val>
            <c:numRef>
              <c:f>'B - Les statistiques'!#REF!</c:f>
              <c:numCache>
                <c:formatCode>General</c:formatCode>
                <c:ptCount val="1"/>
                <c:pt idx="0">
                  <c:v>1</c:v>
                </c:pt>
              </c:numCache>
            </c:numRef>
          </c:val>
        </c:ser>
        <c:ser>
          <c:idx val="63"/>
          <c:order val="63"/>
          <c:tx>
            <c:v>non</c:v>
          </c:tx>
          <c:spPr>
            <a:solidFill>
              <a:srgbClr val="FF0000"/>
            </a:solidFill>
          </c:spPr>
          <c:invertIfNegative val="0"/>
          <c:val>
            <c:numRef>
              <c:f>'B - Les statistiques'!#REF!</c:f>
              <c:numCache>
                <c:formatCode>General</c:formatCode>
                <c:ptCount val="1"/>
                <c:pt idx="0">
                  <c:v>1</c:v>
                </c:pt>
              </c:numCache>
            </c:numRef>
          </c:val>
        </c:ser>
        <c:ser>
          <c:idx val="16"/>
          <c:order val="16"/>
          <c:tx>
            <c:v>oui</c:v>
          </c:tx>
          <c:spPr>
            <a:solidFill>
              <a:srgbClr val="00B050"/>
            </a:solidFill>
          </c:spPr>
          <c:invertIfNegative val="0"/>
          <c:val>
            <c:numRef>
              <c:f>'B - Les statistiques'!$J$51</c:f>
              <c:numCache>
                <c:formatCode>0%</c:formatCode>
                <c:ptCount val="1"/>
                <c:pt idx="0">
                  <c:v>0</c:v>
                </c:pt>
              </c:numCache>
            </c:numRef>
          </c:val>
        </c:ser>
        <c:ser>
          <c:idx val="17"/>
          <c:order val="17"/>
          <c:tx>
            <c:v>non</c:v>
          </c:tx>
          <c:spPr>
            <a:solidFill>
              <a:srgbClr val="FF0000"/>
            </a:solidFill>
          </c:spPr>
          <c:invertIfNegative val="0"/>
          <c:val>
            <c:numRef>
              <c:f>'B - Les statistiques'!$L$51</c:f>
              <c:numCache>
                <c:formatCode>0%</c:formatCode>
                <c:ptCount val="1"/>
                <c:pt idx="0">
                  <c:v>0</c:v>
                </c:pt>
              </c:numCache>
            </c:numRef>
          </c:val>
        </c:ser>
        <c:ser>
          <c:idx val="18"/>
          <c:order val="18"/>
          <c:tx>
            <c:v>oui</c:v>
          </c:tx>
          <c:spPr>
            <a:solidFill>
              <a:srgbClr val="00B050"/>
            </a:solidFill>
          </c:spPr>
          <c:invertIfNegative val="0"/>
          <c:val>
            <c:numRef>
              <c:f>'B - Les statistiques'!$J$51</c:f>
              <c:numCache>
                <c:formatCode>0%</c:formatCode>
                <c:ptCount val="1"/>
                <c:pt idx="0">
                  <c:v>0</c:v>
                </c:pt>
              </c:numCache>
            </c:numRef>
          </c:val>
        </c:ser>
        <c:ser>
          <c:idx val="19"/>
          <c:order val="19"/>
          <c:tx>
            <c:v>non</c:v>
          </c:tx>
          <c:spPr>
            <a:solidFill>
              <a:srgbClr val="FF0000"/>
            </a:solidFill>
          </c:spPr>
          <c:invertIfNegative val="0"/>
          <c:val>
            <c:numRef>
              <c:f>'B - Les statistiques'!$L$51</c:f>
              <c:numCache>
                <c:formatCode>0%</c:formatCode>
                <c:ptCount val="1"/>
                <c:pt idx="0">
                  <c:v>0</c:v>
                </c:pt>
              </c:numCache>
            </c:numRef>
          </c:val>
        </c:ser>
        <c:ser>
          <c:idx val="20"/>
          <c:order val="20"/>
          <c:tx>
            <c:v>oui</c:v>
          </c:tx>
          <c:spPr>
            <a:solidFill>
              <a:srgbClr val="00B050"/>
            </a:solidFill>
          </c:spPr>
          <c:invertIfNegative val="0"/>
          <c:val>
            <c:numRef>
              <c:f>'B - Les statistiques'!$J$51</c:f>
              <c:numCache>
                <c:formatCode>0%</c:formatCode>
                <c:ptCount val="1"/>
                <c:pt idx="0">
                  <c:v>0</c:v>
                </c:pt>
              </c:numCache>
            </c:numRef>
          </c:val>
        </c:ser>
        <c:ser>
          <c:idx val="21"/>
          <c:order val="21"/>
          <c:tx>
            <c:v>non</c:v>
          </c:tx>
          <c:spPr>
            <a:solidFill>
              <a:srgbClr val="FF0000"/>
            </a:solidFill>
          </c:spPr>
          <c:invertIfNegative val="0"/>
          <c:val>
            <c:numRef>
              <c:f>'B - Les statistiques'!$L$51</c:f>
              <c:numCache>
                <c:formatCode>0%</c:formatCode>
                <c:ptCount val="1"/>
                <c:pt idx="0">
                  <c:v>0</c:v>
                </c:pt>
              </c:numCache>
            </c:numRef>
          </c:val>
        </c:ser>
        <c:ser>
          <c:idx val="22"/>
          <c:order val="22"/>
          <c:tx>
            <c:v>oui</c:v>
          </c:tx>
          <c:spPr>
            <a:solidFill>
              <a:srgbClr val="00B050"/>
            </a:solidFill>
          </c:spPr>
          <c:invertIfNegative val="0"/>
          <c:val>
            <c:numRef>
              <c:f>'B - Les statistiques'!$J$51</c:f>
              <c:numCache>
                <c:formatCode>0%</c:formatCode>
                <c:ptCount val="1"/>
                <c:pt idx="0">
                  <c:v>0</c:v>
                </c:pt>
              </c:numCache>
            </c:numRef>
          </c:val>
        </c:ser>
        <c:ser>
          <c:idx val="23"/>
          <c:order val="23"/>
          <c:tx>
            <c:v>non</c:v>
          </c:tx>
          <c:spPr>
            <a:solidFill>
              <a:srgbClr val="FF0000"/>
            </a:solidFill>
          </c:spPr>
          <c:invertIfNegative val="0"/>
          <c:val>
            <c:numRef>
              <c:f>'B - Les statistiques'!$L$51</c:f>
              <c:numCache>
                <c:formatCode>0%</c:formatCode>
                <c:ptCount val="1"/>
                <c:pt idx="0">
                  <c:v>0</c:v>
                </c:pt>
              </c:numCache>
            </c:numRef>
          </c:val>
        </c:ser>
        <c:ser>
          <c:idx val="24"/>
          <c:order val="24"/>
          <c:tx>
            <c:v>oui</c:v>
          </c:tx>
          <c:spPr>
            <a:solidFill>
              <a:srgbClr val="00B050"/>
            </a:solidFill>
          </c:spPr>
          <c:invertIfNegative val="0"/>
          <c:val>
            <c:numRef>
              <c:f>'B - Les statistiques'!$J$51</c:f>
              <c:numCache>
                <c:formatCode>0%</c:formatCode>
                <c:ptCount val="1"/>
                <c:pt idx="0">
                  <c:v>0</c:v>
                </c:pt>
              </c:numCache>
            </c:numRef>
          </c:val>
        </c:ser>
        <c:ser>
          <c:idx val="25"/>
          <c:order val="25"/>
          <c:tx>
            <c:v>non</c:v>
          </c:tx>
          <c:spPr>
            <a:solidFill>
              <a:srgbClr val="FF0000"/>
            </a:solidFill>
          </c:spPr>
          <c:invertIfNegative val="0"/>
          <c:val>
            <c:numRef>
              <c:f>'B - Les statistiques'!$L$51</c:f>
              <c:numCache>
                <c:formatCode>0%</c:formatCode>
                <c:ptCount val="1"/>
                <c:pt idx="0">
                  <c:v>0</c:v>
                </c:pt>
              </c:numCache>
            </c:numRef>
          </c:val>
        </c:ser>
        <c:ser>
          <c:idx val="26"/>
          <c:order val="26"/>
          <c:tx>
            <c:v>oui</c:v>
          </c:tx>
          <c:spPr>
            <a:solidFill>
              <a:srgbClr val="00B050"/>
            </a:solidFill>
          </c:spPr>
          <c:invertIfNegative val="0"/>
          <c:val>
            <c:numRef>
              <c:f>'B - Les statistiques'!$J$51</c:f>
              <c:numCache>
                <c:formatCode>0%</c:formatCode>
                <c:ptCount val="1"/>
                <c:pt idx="0">
                  <c:v>0</c:v>
                </c:pt>
              </c:numCache>
            </c:numRef>
          </c:val>
        </c:ser>
        <c:ser>
          <c:idx val="27"/>
          <c:order val="27"/>
          <c:tx>
            <c:v>non</c:v>
          </c:tx>
          <c:spPr>
            <a:solidFill>
              <a:srgbClr val="FF0000"/>
            </a:solidFill>
          </c:spPr>
          <c:invertIfNegative val="0"/>
          <c:val>
            <c:numRef>
              <c:f>'B - Les statistiques'!$L$51</c:f>
              <c:numCache>
                <c:formatCode>0%</c:formatCode>
                <c:ptCount val="1"/>
                <c:pt idx="0">
                  <c:v>0</c:v>
                </c:pt>
              </c:numCache>
            </c:numRef>
          </c:val>
        </c:ser>
        <c:ser>
          <c:idx val="28"/>
          <c:order val="28"/>
          <c:tx>
            <c:v>oui</c:v>
          </c:tx>
          <c:spPr>
            <a:solidFill>
              <a:srgbClr val="00B050"/>
            </a:solidFill>
          </c:spPr>
          <c:invertIfNegative val="0"/>
          <c:val>
            <c:numRef>
              <c:f>'B - Les statistiques'!$J$51</c:f>
              <c:numCache>
                <c:formatCode>0%</c:formatCode>
                <c:ptCount val="1"/>
                <c:pt idx="0">
                  <c:v>0</c:v>
                </c:pt>
              </c:numCache>
            </c:numRef>
          </c:val>
        </c:ser>
        <c:ser>
          <c:idx val="29"/>
          <c:order val="29"/>
          <c:tx>
            <c:v>non</c:v>
          </c:tx>
          <c:spPr>
            <a:solidFill>
              <a:srgbClr val="FF0000"/>
            </a:solidFill>
          </c:spPr>
          <c:invertIfNegative val="0"/>
          <c:val>
            <c:numRef>
              <c:f>'B - Les statistiques'!$L$51</c:f>
              <c:numCache>
                <c:formatCode>0%</c:formatCode>
                <c:ptCount val="1"/>
                <c:pt idx="0">
                  <c:v>0</c:v>
                </c:pt>
              </c:numCache>
            </c:numRef>
          </c:val>
        </c:ser>
        <c:ser>
          <c:idx val="30"/>
          <c:order val="30"/>
          <c:tx>
            <c:v>oui</c:v>
          </c:tx>
          <c:spPr>
            <a:solidFill>
              <a:srgbClr val="00B050"/>
            </a:solidFill>
          </c:spPr>
          <c:invertIfNegative val="0"/>
          <c:val>
            <c:numRef>
              <c:f>'B - Les statistiques'!$J$51</c:f>
              <c:numCache>
                <c:formatCode>0%</c:formatCode>
                <c:ptCount val="1"/>
                <c:pt idx="0">
                  <c:v>0</c:v>
                </c:pt>
              </c:numCache>
            </c:numRef>
          </c:val>
        </c:ser>
        <c:ser>
          <c:idx val="31"/>
          <c:order val="31"/>
          <c:tx>
            <c:v>non</c:v>
          </c:tx>
          <c:spPr>
            <a:solidFill>
              <a:srgbClr val="FF0000"/>
            </a:solidFill>
          </c:spPr>
          <c:invertIfNegative val="0"/>
          <c:val>
            <c:numRef>
              <c:f>'B - Les statistiques'!$L$51</c:f>
              <c:numCache>
                <c:formatCode>0%</c:formatCode>
                <c:ptCount val="1"/>
                <c:pt idx="0">
                  <c:v>0</c:v>
                </c:pt>
              </c:numCache>
            </c:numRef>
          </c:val>
        </c:ser>
        <c:ser>
          <c:idx val="8"/>
          <c:order val="8"/>
          <c:tx>
            <c:v>oui</c:v>
          </c:tx>
          <c:spPr>
            <a:solidFill>
              <a:srgbClr val="00B050"/>
            </a:solidFill>
          </c:spPr>
          <c:invertIfNegative val="0"/>
          <c:val>
            <c:numRef>
              <c:f>'B - Les statistiques'!$J$51</c:f>
              <c:numCache>
                <c:formatCode>0%</c:formatCode>
                <c:ptCount val="1"/>
                <c:pt idx="0">
                  <c:v>0</c:v>
                </c:pt>
              </c:numCache>
            </c:numRef>
          </c:val>
        </c:ser>
        <c:ser>
          <c:idx val="9"/>
          <c:order val="9"/>
          <c:tx>
            <c:v>non</c:v>
          </c:tx>
          <c:spPr>
            <a:solidFill>
              <a:srgbClr val="FF0000"/>
            </a:solidFill>
          </c:spPr>
          <c:invertIfNegative val="0"/>
          <c:val>
            <c:numRef>
              <c:f>'B - Les statistiques'!$L$51</c:f>
              <c:numCache>
                <c:formatCode>0%</c:formatCode>
                <c:ptCount val="1"/>
                <c:pt idx="0">
                  <c:v>0</c:v>
                </c:pt>
              </c:numCache>
            </c:numRef>
          </c:val>
        </c:ser>
        <c:ser>
          <c:idx val="10"/>
          <c:order val="10"/>
          <c:tx>
            <c:v>oui</c:v>
          </c:tx>
          <c:spPr>
            <a:solidFill>
              <a:srgbClr val="00B050"/>
            </a:solidFill>
          </c:spPr>
          <c:invertIfNegative val="0"/>
          <c:val>
            <c:numRef>
              <c:f>'B - Les statistiques'!$J$51</c:f>
              <c:numCache>
                <c:formatCode>0%</c:formatCode>
                <c:ptCount val="1"/>
                <c:pt idx="0">
                  <c:v>0</c:v>
                </c:pt>
              </c:numCache>
            </c:numRef>
          </c:val>
        </c:ser>
        <c:ser>
          <c:idx val="11"/>
          <c:order val="11"/>
          <c:tx>
            <c:v>non</c:v>
          </c:tx>
          <c:spPr>
            <a:solidFill>
              <a:srgbClr val="FF0000"/>
            </a:solidFill>
          </c:spPr>
          <c:invertIfNegative val="0"/>
          <c:val>
            <c:numRef>
              <c:f>'B - Les statistiques'!$L$51</c:f>
              <c:numCache>
                <c:formatCode>0%</c:formatCode>
                <c:ptCount val="1"/>
                <c:pt idx="0">
                  <c:v>0</c:v>
                </c:pt>
              </c:numCache>
            </c:numRef>
          </c:val>
        </c:ser>
        <c:ser>
          <c:idx val="12"/>
          <c:order val="12"/>
          <c:tx>
            <c:v>oui</c:v>
          </c:tx>
          <c:spPr>
            <a:solidFill>
              <a:srgbClr val="00B050"/>
            </a:solidFill>
          </c:spPr>
          <c:invertIfNegative val="0"/>
          <c:val>
            <c:numRef>
              <c:f>'B - Les statistiques'!$J$51</c:f>
              <c:numCache>
                <c:formatCode>0%</c:formatCode>
                <c:ptCount val="1"/>
                <c:pt idx="0">
                  <c:v>0</c:v>
                </c:pt>
              </c:numCache>
            </c:numRef>
          </c:val>
        </c:ser>
        <c:ser>
          <c:idx val="13"/>
          <c:order val="13"/>
          <c:tx>
            <c:v>non</c:v>
          </c:tx>
          <c:spPr>
            <a:solidFill>
              <a:srgbClr val="FF0000"/>
            </a:solidFill>
          </c:spPr>
          <c:invertIfNegative val="0"/>
          <c:val>
            <c:numRef>
              <c:f>'B - Les statistiques'!$L$51</c:f>
              <c:numCache>
                <c:formatCode>0%</c:formatCode>
                <c:ptCount val="1"/>
                <c:pt idx="0">
                  <c:v>0</c:v>
                </c:pt>
              </c:numCache>
            </c:numRef>
          </c:val>
        </c:ser>
        <c:ser>
          <c:idx val="14"/>
          <c:order val="14"/>
          <c:tx>
            <c:v>oui</c:v>
          </c:tx>
          <c:spPr>
            <a:solidFill>
              <a:srgbClr val="00B050"/>
            </a:solidFill>
          </c:spPr>
          <c:invertIfNegative val="0"/>
          <c:val>
            <c:numRef>
              <c:f>'B - Les statistiques'!$J$51</c:f>
              <c:numCache>
                <c:formatCode>0%</c:formatCode>
                <c:ptCount val="1"/>
                <c:pt idx="0">
                  <c:v>0</c:v>
                </c:pt>
              </c:numCache>
            </c:numRef>
          </c:val>
        </c:ser>
        <c:ser>
          <c:idx val="15"/>
          <c:order val="15"/>
          <c:tx>
            <c:v>non</c:v>
          </c:tx>
          <c:spPr>
            <a:solidFill>
              <a:srgbClr val="FF0000"/>
            </a:solidFill>
          </c:spPr>
          <c:invertIfNegative val="0"/>
          <c:val>
            <c:numRef>
              <c:f>'B - Les statistiques'!$L$51</c:f>
              <c:numCache>
                <c:formatCode>0%</c:formatCode>
                <c:ptCount val="1"/>
                <c:pt idx="0">
                  <c:v>0</c:v>
                </c:pt>
              </c:numCache>
            </c:numRef>
          </c:val>
        </c:ser>
        <c:ser>
          <c:idx val="4"/>
          <c:order val="4"/>
          <c:tx>
            <c:v>oui</c:v>
          </c:tx>
          <c:spPr>
            <a:solidFill>
              <a:srgbClr val="00B050"/>
            </a:solidFill>
          </c:spPr>
          <c:invertIfNegative val="0"/>
          <c:val>
            <c:numRef>
              <c:f>'B - Les statistiques'!$J$51</c:f>
              <c:numCache>
                <c:formatCode>0%</c:formatCode>
                <c:ptCount val="1"/>
                <c:pt idx="0">
                  <c:v>0</c:v>
                </c:pt>
              </c:numCache>
            </c:numRef>
          </c:val>
        </c:ser>
        <c:ser>
          <c:idx val="5"/>
          <c:order val="5"/>
          <c:tx>
            <c:v>non</c:v>
          </c:tx>
          <c:spPr>
            <a:solidFill>
              <a:srgbClr val="FF0000"/>
            </a:solidFill>
          </c:spPr>
          <c:invertIfNegative val="0"/>
          <c:val>
            <c:numRef>
              <c:f>'B - Les statistiques'!$L$51</c:f>
              <c:numCache>
                <c:formatCode>0%</c:formatCode>
                <c:ptCount val="1"/>
                <c:pt idx="0">
                  <c:v>0</c:v>
                </c:pt>
              </c:numCache>
            </c:numRef>
          </c:val>
        </c:ser>
        <c:ser>
          <c:idx val="6"/>
          <c:order val="6"/>
          <c:tx>
            <c:v>oui</c:v>
          </c:tx>
          <c:spPr>
            <a:solidFill>
              <a:srgbClr val="00B050"/>
            </a:solidFill>
          </c:spPr>
          <c:invertIfNegative val="0"/>
          <c:val>
            <c:numRef>
              <c:f>'B - Les statistiques'!$J$51</c:f>
              <c:numCache>
                <c:formatCode>0%</c:formatCode>
                <c:ptCount val="1"/>
                <c:pt idx="0">
                  <c:v>0</c:v>
                </c:pt>
              </c:numCache>
            </c:numRef>
          </c:val>
        </c:ser>
        <c:ser>
          <c:idx val="7"/>
          <c:order val="7"/>
          <c:tx>
            <c:v>non</c:v>
          </c:tx>
          <c:spPr>
            <a:solidFill>
              <a:srgbClr val="FF0000"/>
            </a:solidFill>
          </c:spPr>
          <c:invertIfNegative val="0"/>
          <c:val>
            <c:numRef>
              <c:f>'B - Les statistiques'!$L$51</c:f>
              <c:numCache>
                <c:formatCode>0%</c:formatCode>
                <c:ptCount val="1"/>
                <c:pt idx="0">
                  <c:v>0</c:v>
                </c:pt>
              </c:numCache>
            </c:numRef>
          </c:val>
        </c:ser>
        <c:ser>
          <c:idx val="2"/>
          <c:order val="2"/>
          <c:tx>
            <c:v>oui</c:v>
          </c:tx>
          <c:spPr>
            <a:solidFill>
              <a:srgbClr val="00B050"/>
            </a:solidFill>
          </c:spPr>
          <c:invertIfNegative val="0"/>
          <c:val>
            <c:numRef>
              <c:f>'B - Les statistiques'!$J$51</c:f>
              <c:numCache>
                <c:formatCode>0%</c:formatCode>
                <c:ptCount val="1"/>
                <c:pt idx="0">
                  <c:v>0</c:v>
                </c:pt>
              </c:numCache>
            </c:numRef>
          </c:val>
        </c:ser>
        <c:ser>
          <c:idx val="3"/>
          <c:order val="3"/>
          <c:tx>
            <c:v>non</c:v>
          </c:tx>
          <c:spPr>
            <a:solidFill>
              <a:srgbClr val="FF0000"/>
            </a:solidFill>
          </c:spPr>
          <c:invertIfNegative val="0"/>
          <c:val>
            <c:numRef>
              <c:f>'B - Les statistiques'!$L$51</c:f>
              <c:numCache>
                <c:formatCode>0%</c:formatCode>
                <c:ptCount val="1"/>
                <c:pt idx="0">
                  <c:v>0</c:v>
                </c:pt>
              </c:numCache>
            </c:numRef>
          </c:val>
        </c:ser>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statistiques'!$J$53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statistiques'!$L$53</c:f>
              <c:numCache>
                <c:formatCode>0%</c:formatCode>
                <c:ptCount val="1"/>
                <c:pt idx="0">
                  <c:v>0</c:v>
                </c:pt>
              </c:numCache>
            </c:numRef>
          </c:val>
        </c:ser>
        <c:dLbls>
          <c:showLegendKey val="0"/>
          <c:showVal val="0"/>
          <c:showCatName val="0"/>
          <c:showSerName val="0"/>
          <c:showPercent val="0"/>
          <c:showBubbleSize val="0"/>
        </c:dLbls>
        <c:gapWidth val="75"/>
        <c:overlap val="100"/>
        <c:axId val="118212480"/>
        <c:axId val="118214016"/>
      </c:barChart>
      <c:catAx>
        <c:axId val="118212480"/>
        <c:scaling>
          <c:orientation val="minMax"/>
        </c:scaling>
        <c:delete val="1"/>
        <c:axPos val="l"/>
        <c:majorTickMark val="none"/>
        <c:minorTickMark val="none"/>
        <c:tickLblPos val="none"/>
        <c:crossAx val="118214016"/>
        <c:crosses val="autoZero"/>
        <c:auto val="1"/>
        <c:lblAlgn val="ctr"/>
        <c:lblOffset val="100"/>
        <c:noMultiLvlLbl val="0"/>
      </c:catAx>
      <c:valAx>
        <c:axId val="118214016"/>
        <c:scaling>
          <c:orientation val="minMax"/>
          <c:max val="1"/>
          <c:min val="0"/>
        </c:scaling>
        <c:delete val="1"/>
        <c:axPos val="b"/>
        <c:numFmt formatCode="0%" sourceLinked="1"/>
        <c:majorTickMark val="out"/>
        <c:minorTickMark val="none"/>
        <c:tickLblPos val="none"/>
        <c:crossAx val="118212480"/>
        <c:crosses val="autoZero"/>
        <c:crossBetween val="between"/>
      </c:valAx>
      <c:spPr>
        <a:noFill/>
        <a:ln w="25400">
          <a:noFill/>
        </a:ln>
      </c:spPr>
    </c:plotArea>
    <c:legend>
      <c:legendPos val="r"/>
      <c:layout>
        <c:manualLayout>
          <c:xMode val="edge"/>
          <c:yMode val="edge"/>
          <c:x val="0.74703557888597261"/>
          <c:y val="0.39487498280386496"/>
          <c:w val="0.22703849518810149"/>
          <c:h val="0.24265117342289466"/>
        </c:manualLayout>
      </c:layout>
      <c:overlay val="0"/>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statistiques'!$J$85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statistiques'!$L$85</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statistiques'!$N$85</c:f>
              <c:numCache>
                <c:formatCode>0%</c:formatCode>
                <c:ptCount val="1"/>
                <c:pt idx="0">
                  <c:v>0</c:v>
                </c:pt>
              </c:numCache>
            </c:numRef>
          </c:val>
        </c:ser>
        <c:dLbls>
          <c:showLegendKey val="0"/>
          <c:showVal val="0"/>
          <c:showCatName val="0"/>
          <c:showSerName val="0"/>
          <c:showPercent val="0"/>
          <c:showBubbleSize val="0"/>
        </c:dLbls>
        <c:gapWidth val="75"/>
        <c:overlap val="100"/>
        <c:axId val="103299712"/>
        <c:axId val="103690624"/>
      </c:barChart>
      <c:catAx>
        <c:axId val="103299712"/>
        <c:scaling>
          <c:orientation val="minMax"/>
        </c:scaling>
        <c:delete val="1"/>
        <c:axPos val="l"/>
        <c:majorTickMark val="none"/>
        <c:minorTickMark val="none"/>
        <c:tickLblPos val="none"/>
        <c:crossAx val="103690624"/>
        <c:crosses val="autoZero"/>
        <c:auto val="1"/>
        <c:lblAlgn val="ctr"/>
        <c:lblOffset val="100"/>
        <c:noMultiLvlLbl val="0"/>
      </c:catAx>
      <c:valAx>
        <c:axId val="103690624"/>
        <c:scaling>
          <c:orientation val="minMax"/>
          <c:max val="1"/>
          <c:min val="0"/>
        </c:scaling>
        <c:delete val="1"/>
        <c:axPos val="b"/>
        <c:numFmt formatCode="0%" sourceLinked="1"/>
        <c:majorTickMark val="out"/>
        <c:minorTickMark val="none"/>
        <c:tickLblPos val="none"/>
        <c:crossAx val="10329971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statistiques'!$J$151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statistiques'!$L$151</c:f>
              <c:numCache>
                <c:formatCode>0%</c:formatCode>
                <c:ptCount val="1"/>
                <c:pt idx="0">
                  <c:v>0</c:v>
                </c:pt>
              </c:numCache>
            </c:numRef>
          </c:val>
        </c:ser>
        <c:dLbls>
          <c:showLegendKey val="0"/>
          <c:showVal val="0"/>
          <c:showCatName val="0"/>
          <c:showSerName val="0"/>
          <c:showPercent val="0"/>
          <c:showBubbleSize val="0"/>
        </c:dLbls>
        <c:gapWidth val="75"/>
        <c:overlap val="100"/>
        <c:axId val="110437504"/>
        <c:axId val="110439040"/>
      </c:barChart>
      <c:catAx>
        <c:axId val="110437504"/>
        <c:scaling>
          <c:orientation val="minMax"/>
        </c:scaling>
        <c:delete val="1"/>
        <c:axPos val="l"/>
        <c:majorTickMark val="none"/>
        <c:minorTickMark val="none"/>
        <c:tickLblPos val="none"/>
        <c:crossAx val="110439040"/>
        <c:crosses val="autoZero"/>
        <c:auto val="1"/>
        <c:lblAlgn val="ctr"/>
        <c:lblOffset val="100"/>
        <c:noMultiLvlLbl val="0"/>
      </c:catAx>
      <c:valAx>
        <c:axId val="110439040"/>
        <c:scaling>
          <c:orientation val="minMax"/>
          <c:max val="1"/>
          <c:min val="0"/>
        </c:scaling>
        <c:delete val="1"/>
        <c:axPos val="b"/>
        <c:numFmt formatCode="0%" sourceLinked="1"/>
        <c:majorTickMark val="out"/>
        <c:minorTickMark val="none"/>
        <c:tickLblPos val="none"/>
        <c:crossAx val="11043750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statistiques'!$J$153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statistiques'!$L$153</c:f>
              <c:numCache>
                <c:formatCode>0%</c:formatCode>
                <c:ptCount val="1"/>
                <c:pt idx="0">
                  <c:v>0</c:v>
                </c:pt>
              </c:numCache>
            </c:numRef>
          </c:val>
        </c:ser>
        <c:dLbls>
          <c:showLegendKey val="0"/>
          <c:showVal val="0"/>
          <c:showCatName val="0"/>
          <c:showSerName val="0"/>
          <c:showPercent val="0"/>
          <c:showBubbleSize val="0"/>
        </c:dLbls>
        <c:gapWidth val="75"/>
        <c:overlap val="100"/>
        <c:axId val="118295936"/>
        <c:axId val="118301824"/>
      </c:barChart>
      <c:catAx>
        <c:axId val="118295936"/>
        <c:scaling>
          <c:orientation val="minMax"/>
        </c:scaling>
        <c:delete val="1"/>
        <c:axPos val="l"/>
        <c:majorTickMark val="none"/>
        <c:minorTickMark val="none"/>
        <c:tickLblPos val="none"/>
        <c:crossAx val="118301824"/>
        <c:crosses val="autoZero"/>
        <c:auto val="1"/>
        <c:lblAlgn val="ctr"/>
        <c:lblOffset val="100"/>
        <c:noMultiLvlLbl val="0"/>
      </c:catAx>
      <c:valAx>
        <c:axId val="118301824"/>
        <c:scaling>
          <c:orientation val="minMax"/>
          <c:max val="1"/>
          <c:min val="0"/>
        </c:scaling>
        <c:delete val="1"/>
        <c:axPos val="b"/>
        <c:numFmt formatCode="0%" sourceLinked="1"/>
        <c:majorTickMark val="out"/>
        <c:minorTickMark val="none"/>
        <c:tickLblPos val="none"/>
        <c:crossAx val="11829593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statistiques'!$J$155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statistiques'!$L$155</c:f>
              <c:numCache>
                <c:formatCode>0%</c:formatCode>
                <c:ptCount val="1"/>
                <c:pt idx="0">
                  <c:v>0</c:v>
                </c:pt>
              </c:numCache>
            </c:numRef>
          </c:val>
        </c:ser>
        <c:dLbls>
          <c:showLegendKey val="0"/>
          <c:showVal val="0"/>
          <c:showCatName val="0"/>
          <c:showSerName val="0"/>
          <c:showPercent val="0"/>
          <c:showBubbleSize val="0"/>
        </c:dLbls>
        <c:gapWidth val="75"/>
        <c:overlap val="100"/>
        <c:axId val="118323072"/>
        <c:axId val="118324608"/>
      </c:barChart>
      <c:catAx>
        <c:axId val="118323072"/>
        <c:scaling>
          <c:orientation val="minMax"/>
        </c:scaling>
        <c:delete val="1"/>
        <c:axPos val="l"/>
        <c:majorTickMark val="none"/>
        <c:minorTickMark val="none"/>
        <c:tickLblPos val="none"/>
        <c:crossAx val="118324608"/>
        <c:crosses val="autoZero"/>
        <c:auto val="1"/>
        <c:lblAlgn val="ctr"/>
        <c:lblOffset val="100"/>
        <c:noMultiLvlLbl val="0"/>
      </c:catAx>
      <c:valAx>
        <c:axId val="118324608"/>
        <c:scaling>
          <c:orientation val="minMax"/>
          <c:max val="1"/>
          <c:min val="0"/>
        </c:scaling>
        <c:delete val="1"/>
        <c:axPos val="b"/>
        <c:numFmt formatCode="0%" sourceLinked="1"/>
        <c:majorTickMark val="out"/>
        <c:minorTickMark val="none"/>
        <c:tickLblPos val="none"/>
        <c:crossAx val="11832307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statistiques'!$J$157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statistiques'!$L$157</c:f>
              <c:numCache>
                <c:formatCode>0%</c:formatCode>
                <c:ptCount val="1"/>
                <c:pt idx="0">
                  <c:v>0</c:v>
                </c:pt>
              </c:numCache>
            </c:numRef>
          </c:val>
        </c:ser>
        <c:dLbls>
          <c:showLegendKey val="0"/>
          <c:showVal val="0"/>
          <c:showCatName val="0"/>
          <c:showSerName val="0"/>
          <c:showPercent val="0"/>
          <c:showBubbleSize val="0"/>
        </c:dLbls>
        <c:gapWidth val="75"/>
        <c:overlap val="100"/>
        <c:axId val="118423936"/>
        <c:axId val="118425472"/>
      </c:barChart>
      <c:catAx>
        <c:axId val="118423936"/>
        <c:scaling>
          <c:orientation val="minMax"/>
        </c:scaling>
        <c:delete val="1"/>
        <c:axPos val="l"/>
        <c:majorTickMark val="none"/>
        <c:minorTickMark val="none"/>
        <c:tickLblPos val="none"/>
        <c:crossAx val="118425472"/>
        <c:crosses val="autoZero"/>
        <c:auto val="1"/>
        <c:lblAlgn val="ctr"/>
        <c:lblOffset val="100"/>
        <c:noMultiLvlLbl val="0"/>
      </c:catAx>
      <c:valAx>
        <c:axId val="118425472"/>
        <c:scaling>
          <c:orientation val="minMax"/>
          <c:max val="1"/>
          <c:min val="0"/>
        </c:scaling>
        <c:delete val="1"/>
        <c:axPos val="b"/>
        <c:numFmt formatCode="0%" sourceLinked="1"/>
        <c:majorTickMark val="out"/>
        <c:minorTickMark val="none"/>
        <c:tickLblPos val="none"/>
        <c:crossAx val="11842393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statistiques'!$J$159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statistiques'!$L$159</c:f>
              <c:numCache>
                <c:formatCode>0%</c:formatCode>
                <c:ptCount val="1"/>
                <c:pt idx="0">
                  <c:v>0</c:v>
                </c:pt>
              </c:numCache>
            </c:numRef>
          </c:val>
        </c:ser>
        <c:dLbls>
          <c:showLegendKey val="0"/>
          <c:showVal val="0"/>
          <c:showCatName val="0"/>
          <c:showSerName val="0"/>
          <c:showPercent val="0"/>
          <c:showBubbleSize val="0"/>
        </c:dLbls>
        <c:gapWidth val="75"/>
        <c:overlap val="100"/>
        <c:axId val="118466816"/>
        <c:axId val="118476800"/>
      </c:barChart>
      <c:catAx>
        <c:axId val="118466816"/>
        <c:scaling>
          <c:orientation val="minMax"/>
        </c:scaling>
        <c:delete val="1"/>
        <c:axPos val="l"/>
        <c:majorTickMark val="none"/>
        <c:minorTickMark val="none"/>
        <c:tickLblPos val="none"/>
        <c:crossAx val="118476800"/>
        <c:crosses val="autoZero"/>
        <c:auto val="1"/>
        <c:lblAlgn val="ctr"/>
        <c:lblOffset val="100"/>
        <c:noMultiLvlLbl val="0"/>
      </c:catAx>
      <c:valAx>
        <c:axId val="118476800"/>
        <c:scaling>
          <c:orientation val="minMax"/>
          <c:max val="1"/>
          <c:min val="0"/>
        </c:scaling>
        <c:delete val="1"/>
        <c:axPos val="b"/>
        <c:numFmt formatCode="0%" sourceLinked="1"/>
        <c:majorTickMark val="out"/>
        <c:minorTickMark val="none"/>
        <c:tickLblPos val="none"/>
        <c:crossAx val="11846681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statistiques'!$J$161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statistiques'!$L$161</c:f>
              <c:numCache>
                <c:formatCode>0%</c:formatCode>
                <c:ptCount val="1"/>
                <c:pt idx="0">
                  <c:v>0</c:v>
                </c:pt>
              </c:numCache>
            </c:numRef>
          </c:val>
        </c:ser>
        <c:dLbls>
          <c:showLegendKey val="0"/>
          <c:showVal val="0"/>
          <c:showCatName val="0"/>
          <c:showSerName val="0"/>
          <c:showPercent val="0"/>
          <c:showBubbleSize val="0"/>
        </c:dLbls>
        <c:gapWidth val="75"/>
        <c:overlap val="100"/>
        <c:axId val="118522240"/>
        <c:axId val="118523776"/>
      </c:barChart>
      <c:catAx>
        <c:axId val="118522240"/>
        <c:scaling>
          <c:orientation val="minMax"/>
        </c:scaling>
        <c:delete val="1"/>
        <c:axPos val="l"/>
        <c:majorTickMark val="none"/>
        <c:minorTickMark val="none"/>
        <c:tickLblPos val="none"/>
        <c:crossAx val="118523776"/>
        <c:crosses val="autoZero"/>
        <c:auto val="1"/>
        <c:lblAlgn val="ctr"/>
        <c:lblOffset val="100"/>
        <c:noMultiLvlLbl val="0"/>
      </c:catAx>
      <c:valAx>
        <c:axId val="118523776"/>
        <c:scaling>
          <c:orientation val="minMax"/>
          <c:max val="1"/>
          <c:min val="0"/>
        </c:scaling>
        <c:delete val="1"/>
        <c:axPos val="b"/>
        <c:numFmt formatCode="0%" sourceLinked="1"/>
        <c:majorTickMark val="out"/>
        <c:minorTickMark val="none"/>
        <c:tickLblPos val="none"/>
        <c:crossAx val="11852224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statistiques'!$J$167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statistiques'!$L$167</c:f>
              <c:numCache>
                <c:formatCode>0%</c:formatCode>
                <c:ptCount val="1"/>
                <c:pt idx="0">
                  <c:v>0</c:v>
                </c:pt>
              </c:numCache>
            </c:numRef>
          </c:val>
        </c:ser>
        <c:dLbls>
          <c:showLegendKey val="0"/>
          <c:showVal val="0"/>
          <c:showCatName val="0"/>
          <c:showSerName val="0"/>
          <c:showPercent val="0"/>
          <c:showBubbleSize val="0"/>
        </c:dLbls>
        <c:gapWidth val="75"/>
        <c:overlap val="100"/>
        <c:axId val="118553216"/>
        <c:axId val="118628736"/>
      </c:barChart>
      <c:catAx>
        <c:axId val="118553216"/>
        <c:scaling>
          <c:orientation val="minMax"/>
        </c:scaling>
        <c:delete val="1"/>
        <c:axPos val="l"/>
        <c:majorTickMark val="none"/>
        <c:minorTickMark val="none"/>
        <c:tickLblPos val="none"/>
        <c:crossAx val="118628736"/>
        <c:crosses val="autoZero"/>
        <c:auto val="1"/>
        <c:lblAlgn val="ctr"/>
        <c:lblOffset val="100"/>
        <c:noMultiLvlLbl val="0"/>
      </c:catAx>
      <c:valAx>
        <c:axId val="118628736"/>
        <c:scaling>
          <c:orientation val="minMax"/>
          <c:max val="1"/>
          <c:min val="0"/>
        </c:scaling>
        <c:delete val="1"/>
        <c:axPos val="b"/>
        <c:numFmt formatCode="0%" sourceLinked="1"/>
        <c:majorTickMark val="out"/>
        <c:minorTickMark val="none"/>
        <c:tickLblPos val="none"/>
        <c:crossAx val="11855321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statistiques'!$J$163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statistiques'!$L$163</c:f>
              <c:numCache>
                <c:formatCode>0%</c:formatCode>
                <c:ptCount val="1"/>
                <c:pt idx="0">
                  <c:v>0</c:v>
                </c:pt>
              </c:numCache>
            </c:numRef>
          </c:val>
        </c:ser>
        <c:dLbls>
          <c:showLegendKey val="0"/>
          <c:showVal val="0"/>
          <c:showCatName val="0"/>
          <c:showSerName val="0"/>
          <c:showPercent val="0"/>
          <c:showBubbleSize val="0"/>
        </c:dLbls>
        <c:gapWidth val="75"/>
        <c:overlap val="100"/>
        <c:axId val="118662272"/>
        <c:axId val="118663808"/>
      </c:barChart>
      <c:catAx>
        <c:axId val="118662272"/>
        <c:scaling>
          <c:orientation val="minMax"/>
        </c:scaling>
        <c:delete val="1"/>
        <c:axPos val="l"/>
        <c:majorTickMark val="none"/>
        <c:minorTickMark val="none"/>
        <c:tickLblPos val="none"/>
        <c:crossAx val="118663808"/>
        <c:crosses val="autoZero"/>
        <c:auto val="1"/>
        <c:lblAlgn val="ctr"/>
        <c:lblOffset val="100"/>
        <c:noMultiLvlLbl val="0"/>
      </c:catAx>
      <c:valAx>
        <c:axId val="118663808"/>
        <c:scaling>
          <c:orientation val="minMax"/>
          <c:max val="1"/>
          <c:min val="0"/>
        </c:scaling>
        <c:delete val="1"/>
        <c:axPos val="b"/>
        <c:numFmt formatCode="0%" sourceLinked="1"/>
        <c:majorTickMark val="out"/>
        <c:minorTickMark val="none"/>
        <c:tickLblPos val="none"/>
        <c:crossAx val="11866227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statistiques'!$J$53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statistiques'!$L$53</c:f>
              <c:numCache>
                <c:formatCode>0%</c:formatCode>
                <c:ptCount val="1"/>
                <c:pt idx="0">
                  <c:v>0</c:v>
                </c:pt>
              </c:numCache>
            </c:numRef>
          </c:val>
        </c:ser>
        <c:dLbls>
          <c:showLegendKey val="0"/>
          <c:showVal val="0"/>
          <c:showCatName val="0"/>
          <c:showSerName val="0"/>
          <c:showPercent val="0"/>
          <c:showBubbleSize val="0"/>
        </c:dLbls>
        <c:gapWidth val="75"/>
        <c:overlap val="100"/>
        <c:axId val="118676864"/>
        <c:axId val="119059584"/>
      </c:barChart>
      <c:catAx>
        <c:axId val="118676864"/>
        <c:scaling>
          <c:orientation val="minMax"/>
        </c:scaling>
        <c:delete val="1"/>
        <c:axPos val="l"/>
        <c:majorTickMark val="none"/>
        <c:minorTickMark val="none"/>
        <c:tickLblPos val="none"/>
        <c:crossAx val="119059584"/>
        <c:crosses val="autoZero"/>
        <c:auto val="1"/>
        <c:lblAlgn val="ctr"/>
        <c:lblOffset val="100"/>
        <c:noMultiLvlLbl val="0"/>
      </c:catAx>
      <c:valAx>
        <c:axId val="119059584"/>
        <c:scaling>
          <c:orientation val="minMax"/>
          <c:max val="1"/>
          <c:min val="0"/>
        </c:scaling>
        <c:delete val="1"/>
        <c:axPos val="b"/>
        <c:numFmt formatCode="0%" sourceLinked="1"/>
        <c:majorTickMark val="out"/>
        <c:minorTickMark val="none"/>
        <c:tickLblPos val="none"/>
        <c:crossAx val="11867686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statistiques'!$J$55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statistiques'!$L$55</c:f>
              <c:numCache>
                <c:formatCode>0%</c:formatCode>
                <c:ptCount val="1"/>
                <c:pt idx="0">
                  <c:v>0</c:v>
                </c:pt>
              </c:numCache>
            </c:numRef>
          </c:val>
        </c:ser>
        <c:dLbls>
          <c:showLegendKey val="0"/>
          <c:showVal val="0"/>
          <c:showCatName val="0"/>
          <c:showSerName val="0"/>
          <c:showPercent val="0"/>
          <c:showBubbleSize val="0"/>
        </c:dLbls>
        <c:gapWidth val="75"/>
        <c:overlap val="100"/>
        <c:axId val="119412608"/>
        <c:axId val="119414144"/>
      </c:barChart>
      <c:catAx>
        <c:axId val="119412608"/>
        <c:scaling>
          <c:orientation val="minMax"/>
        </c:scaling>
        <c:delete val="1"/>
        <c:axPos val="l"/>
        <c:majorTickMark val="none"/>
        <c:minorTickMark val="none"/>
        <c:tickLblPos val="none"/>
        <c:crossAx val="119414144"/>
        <c:crosses val="autoZero"/>
        <c:auto val="1"/>
        <c:lblAlgn val="ctr"/>
        <c:lblOffset val="100"/>
        <c:noMultiLvlLbl val="0"/>
      </c:catAx>
      <c:valAx>
        <c:axId val="119414144"/>
        <c:scaling>
          <c:orientation val="minMax"/>
          <c:max val="1"/>
          <c:min val="0"/>
        </c:scaling>
        <c:delete val="1"/>
        <c:axPos val="b"/>
        <c:numFmt formatCode="0%" sourceLinked="1"/>
        <c:majorTickMark val="out"/>
        <c:minorTickMark val="none"/>
        <c:tickLblPos val="none"/>
        <c:crossAx val="11941260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statistiques'!$J$91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statistiques'!$L$91</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statistiques'!$N$91</c:f>
              <c:numCache>
                <c:formatCode>0%</c:formatCode>
                <c:ptCount val="1"/>
                <c:pt idx="0">
                  <c:v>0</c:v>
                </c:pt>
              </c:numCache>
            </c:numRef>
          </c:val>
        </c:ser>
        <c:dLbls>
          <c:showLegendKey val="0"/>
          <c:showVal val="0"/>
          <c:showCatName val="0"/>
          <c:showSerName val="0"/>
          <c:showPercent val="0"/>
          <c:showBubbleSize val="0"/>
        </c:dLbls>
        <c:gapWidth val="75"/>
        <c:overlap val="100"/>
        <c:axId val="103729408"/>
        <c:axId val="103735296"/>
      </c:barChart>
      <c:catAx>
        <c:axId val="103729408"/>
        <c:scaling>
          <c:orientation val="minMax"/>
        </c:scaling>
        <c:delete val="1"/>
        <c:axPos val="l"/>
        <c:majorTickMark val="none"/>
        <c:minorTickMark val="none"/>
        <c:tickLblPos val="none"/>
        <c:crossAx val="103735296"/>
        <c:crosses val="autoZero"/>
        <c:auto val="1"/>
        <c:lblAlgn val="ctr"/>
        <c:lblOffset val="100"/>
        <c:noMultiLvlLbl val="0"/>
      </c:catAx>
      <c:valAx>
        <c:axId val="103735296"/>
        <c:scaling>
          <c:orientation val="minMax"/>
          <c:max val="1"/>
          <c:min val="0"/>
        </c:scaling>
        <c:delete val="1"/>
        <c:axPos val="b"/>
        <c:numFmt formatCode="0%" sourceLinked="1"/>
        <c:majorTickMark val="out"/>
        <c:minorTickMark val="none"/>
        <c:tickLblPos val="none"/>
        <c:crossAx val="10372940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statistiques'!$J$57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statistiques'!$L$57</c:f>
              <c:numCache>
                <c:formatCode>0%</c:formatCode>
                <c:ptCount val="1"/>
                <c:pt idx="0">
                  <c:v>0</c:v>
                </c:pt>
              </c:numCache>
            </c:numRef>
          </c:val>
        </c:ser>
        <c:dLbls>
          <c:showLegendKey val="0"/>
          <c:showVal val="0"/>
          <c:showCatName val="0"/>
          <c:showSerName val="0"/>
          <c:showPercent val="0"/>
          <c:showBubbleSize val="0"/>
        </c:dLbls>
        <c:gapWidth val="75"/>
        <c:overlap val="100"/>
        <c:axId val="119456128"/>
        <c:axId val="119457664"/>
      </c:barChart>
      <c:catAx>
        <c:axId val="119456128"/>
        <c:scaling>
          <c:orientation val="minMax"/>
        </c:scaling>
        <c:delete val="1"/>
        <c:axPos val="l"/>
        <c:majorTickMark val="none"/>
        <c:minorTickMark val="none"/>
        <c:tickLblPos val="none"/>
        <c:crossAx val="119457664"/>
        <c:crosses val="autoZero"/>
        <c:auto val="1"/>
        <c:lblAlgn val="ctr"/>
        <c:lblOffset val="100"/>
        <c:noMultiLvlLbl val="0"/>
      </c:catAx>
      <c:valAx>
        <c:axId val="119457664"/>
        <c:scaling>
          <c:orientation val="minMax"/>
          <c:max val="1"/>
          <c:min val="0"/>
        </c:scaling>
        <c:delete val="1"/>
        <c:axPos val="b"/>
        <c:numFmt formatCode="0%" sourceLinked="1"/>
        <c:majorTickMark val="out"/>
        <c:minorTickMark val="none"/>
        <c:tickLblPos val="none"/>
        <c:crossAx val="11945612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statistiques'!$J$59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statistiques'!$L$59</c:f>
              <c:numCache>
                <c:formatCode>0%</c:formatCode>
                <c:ptCount val="1"/>
                <c:pt idx="0">
                  <c:v>0</c:v>
                </c:pt>
              </c:numCache>
            </c:numRef>
          </c:val>
        </c:ser>
        <c:ser>
          <c:idx val="2"/>
          <c:order val="2"/>
          <c:tx>
            <c:v>NA</c:v>
          </c:tx>
          <c:invertIfNegative val="0"/>
          <c:val>
            <c:numRef>
              <c:f>'B - Les statistiques'!$N$59</c:f>
              <c:numCache>
                <c:formatCode>0%</c:formatCode>
                <c:ptCount val="1"/>
                <c:pt idx="0">
                  <c:v>0</c:v>
                </c:pt>
              </c:numCache>
            </c:numRef>
          </c:val>
        </c:ser>
        <c:dLbls>
          <c:showLegendKey val="0"/>
          <c:showVal val="0"/>
          <c:showCatName val="0"/>
          <c:showSerName val="0"/>
          <c:showPercent val="0"/>
          <c:showBubbleSize val="0"/>
        </c:dLbls>
        <c:gapWidth val="75"/>
        <c:overlap val="100"/>
        <c:axId val="119119232"/>
        <c:axId val="119125120"/>
      </c:barChart>
      <c:catAx>
        <c:axId val="119119232"/>
        <c:scaling>
          <c:orientation val="minMax"/>
        </c:scaling>
        <c:delete val="1"/>
        <c:axPos val="l"/>
        <c:majorTickMark val="none"/>
        <c:minorTickMark val="none"/>
        <c:tickLblPos val="none"/>
        <c:crossAx val="119125120"/>
        <c:crosses val="autoZero"/>
        <c:auto val="1"/>
        <c:lblAlgn val="ctr"/>
        <c:lblOffset val="100"/>
        <c:noMultiLvlLbl val="0"/>
      </c:catAx>
      <c:valAx>
        <c:axId val="119125120"/>
        <c:scaling>
          <c:orientation val="minMax"/>
          <c:max val="1"/>
          <c:min val="0"/>
        </c:scaling>
        <c:delete val="1"/>
        <c:axPos val="b"/>
        <c:numFmt formatCode="0%" sourceLinked="1"/>
        <c:majorTickMark val="out"/>
        <c:minorTickMark val="none"/>
        <c:tickLblPos val="none"/>
        <c:crossAx val="11911923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statistiques'!$J$61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statistiques'!$L$61</c:f>
              <c:numCache>
                <c:formatCode>0%</c:formatCode>
                <c:ptCount val="1"/>
                <c:pt idx="0">
                  <c:v>0</c:v>
                </c:pt>
              </c:numCache>
            </c:numRef>
          </c:val>
        </c:ser>
        <c:dLbls>
          <c:showLegendKey val="0"/>
          <c:showVal val="0"/>
          <c:showCatName val="0"/>
          <c:showSerName val="0"/>
          <c:showPercent val="0"/>
          <c:showBubbleSize val="0"/>
        </c:dLbls>
        <c:gapWidth val="75"/>
        <c:overlap val="100"/>
        <c:axId val="119154560"/>
        <c:axId val="119156096"/>
      </c:barChart>
      <c:catAx>
        <c:axId val="119154560"/>
        <c:scaling>
          <c:orientation val="minMax"/>
        </c:scaling>
        <c:delete val="1"/>
        <c:axPos val="l"/>
        <c:majorTickMark val="none"/>
        <c:minorTickMark val="none"/>
        <c:tickLblPos val="none"/>
        <c:crossAx val="119156096"/>
        <c:crosses val="autoZero"/>
        <c:auto val="1"/>
        <c:lblAlgn val="ctr"/>
        <c:lblOffset val="100"/>
        <c:noMultiLvlLbl val="0"/>
      </c:catAx>
      <c:valAx>
        <c:axId val="119156096"/>
        <c:scaling>
          <c:orientation val="minMax"/>
          <c:max val="1"/>
          <c:min val="0"/>
        </c:scaling>
        <c:delete val="1"/>
        <c:axPos val="b"/>
        <c:numFmt formatCode="0%" sourceLinked="1"/>
        <c:majorTickMark val="out"/>
        <c:minorTickMark val="none"/>
        <c:tickLblPos val="none"/>
        <c:crossAx val="11915456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statistiques'!$J$69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statistiques'!$L$69</c:f>
              <c:numCache>
                <c:formatCode>0%</c:formatCode>
                <c:ptCount val="1"/>
                <c:pt idx="0">
                  <c:v>0</c:v>
                </c:pt>
              </c:numCache>
            </c:numRef>
          </c:val>
        </c:ser>
        <c:dLbls>
          <c:showLegendKey val="0"/>
          <c:showVal val="0"/>
          <c:showCatName val="0"/>
          <c:showSerName val="0"/>
          <c:showPercent val="0"/>
          <c:showBubbleSize val="0"/>
        </c:dLbls>
        <c:gapWidth val="75"/>
        <c:overlap val="100"/>
        <c:axId val="119198080"/>
        <c:axId val="119199616"/>
      </c:barChart>
      <c:catAx>
        <c:axId val="119198080"/>
        <c:scaling>
          <c:orientation val="minMax"/>
        </c:scaling>
        <c:delete val="1"/>
        <c:axPos val="l"/>
        <c:majorTickMark val="none"/>
        <c:minorTickMark val="none"/>
        <c:tickLblPos val="none"/>
        <c:crossAx val="119199616"/>
        <c:crosses val="autoZero"/>
        <c:auto val="1"/>
        <c:lblAlgn val="ctr"/>
        <c:lblOffset val="100"/>
        <c:noMultiLvlLbl val="0"/>
      </c:catAx>
      <c:valAx>
        <c:axId val="119199616"/>
        <c:scaling>
          <c:orientation val="minMax"/>
          <c:max val="1"/>
          <c:min val="0"/>
        </c:scaling>
        <c:delete val="1"/>
        <c:axPos val="b"/>
        <c:numFmt formatCode="0%" sourceLinked="1"/>
        <c:majorTickMark val="out"/>
        <c:minorTickMark val="none"/>
        <c:tickLblPos val="none"/>
        <c:crossAx val="11919808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statistiques'!$L$71</c:f>
              <c:numCache>
                <c:formatCode>0%</c:formatCode>
                <c:ptCount val="1"/>
                <c:pt idx="0">
                  <c:v>0</c:v>
                </c:pt>
              </c:numCache>
            </c:numRef>
          </c:val>
        </c:ser>
        <c:ser>
          <c:idx val="2"/>
          <c:order val="2"/>
          <c:tx>
            <c:v>NA</c:v>
          </c:tx>
          <c:invertIfNegative val="0"/>
          <c:dPt>
            <c:idx val="0"/>
            <c:invertIfNegative val="0"/>
            <c:bubble3D val="0"/>
            <c:spPr>
              <a:solidFill>
                <a:sysClr val="window" lastClr="FFFFFF">
                  <a:lumMod val="75000"/>
                </a:sysClr>
              </a:solidFill>
            </c:spPr>
          </c:dPt>
          <c:dLbls>
            <c:dLbl>
              <c:idx val="0"/>
              <c:dLblPos val="ctr"/>
              <c:showLegendKey val="0"/>
              <c:showVal val="1"/>
              <c:showCatName val="0"/>
              <c:showSerName val="0"/>
              <c:showPercent val="0"/>
              <c:showBubbleSize val="0"/>
            </c:dLbl>
            <c:showLegendKey val="0"/>
            <c:showVal val="0"/>
            <c:showCatName val="0"/>
            <c:showSerName val="0"/>
            <c:showPercent val="0"/>
            <c:showBubbleSize val="0"/>
          </c:dLbls>
          <c:val>
            <c:numRef>
              <c:f>'B - Les statistiques'!$N$71</c:f>
              <c:numCache>
                <c:formatCode>0%</c:formatCode>
                <c:ptCount val="1"/>
                <c:pt idx="0">
                  <c:v>0</c:v>
                </c:pt>
              </c:numCache>
            </c:numRef>
          </c:val>
        </c:ser>
        <c:dLbls>
          <c:showLegendKey val="0"/>
          <c:showVal val="0"/>
          <c:showCatName val="0"/>
          <c:showSerName val="0"/>
          <c:showPercent val="0"/>
          <c:showBubbleSize val="0"/>
        </c:dLbls>
        <c:gapWidth val="75"/>
        <c:overlap val="100"/>
        <c:axId val="119325440"/>
        <c:axId val="119326976"/>
      </c:barChart>
      <c:catAx>
        <c:axId val="119325440"/>
        <c:scaling>
          <c:orientation val="minMax"/>
        </c:scaling>
        <c:delete val="1"/>
        <c:axPos val="l"/>
        <c:majorTickMark val="none"/>
        <c:minorTickMark val="none"/>
        <c:tickLblPos val="none"/>
        <c:crossAx val="119326976"/>
        <c:crosses val="autoZero"/>
        <c:auto val="1"/>
        <c:lblAlgn val="ctr"/>
        <c:lblOffset val="100"/>
        <c:noMultiLvlLbl val="0"/>
      </c:catAx>
      <c:valAx>
        <c:axId val="119326976"/>
        <c:scaling>
          <c:orientation val="minMax"/>
          <c:max val="1"/>
          <c:min val="0"/>
        </c:scaling>
        <c:delete val="1"/>
        <c:axPos val="b"/>
        <c:numFmt formatCode="0%" sourceLinked="1"/>
        <c:majorTickMark val="out"/>
        <c:minorTickMark val="none"/>
        <c:tickLblPos val="none"/>
        <c:crossAx val="11932544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statistiques'!$L$73</c:f>
              <c:numCache>
                <c:formatCode>0%</c:formatCode>
                <c:ptCount val="1"/>
                <c:pt idx="0">
                  <c:v>0</c:v>
                </c:pt>
              </c:numCache>
            </c:numRef>
          </c:val>
        </c:ser>
        <c:dLbls>
          <c:showLegendKey val="0"/>
          <c:showVal val="0"/>
          <c:showCatName val="0"/>
          <c:showSerName val="0"/>
          <c:showPercent val="0"/>
          <c:showBubbleSize val="0"/>
        </c:dLbls>
        <c:gapWidth val="75"/>
        <c:overlap val="100"/>
        <c:axId val="127872384"/>
        <c:axId val="127874176"/>
      </c:barChart>
      <c:catAx>
        <c:axId val="127872384"/>
        <c:scaling>
          <c:orientation val="minMax"/>
        </c:scaling>
        <c:delete val="1"/>
        <c:axPos val="l"/>
        <c:majorTickMark val="none"/>
        <c:minorTickMark val="none"/>
        <c:tickLblPos val="none"/>
        <c:crossAx val="127874176"/>
        <c:crosses val="autoZero"/>
        <c:auto val="1"/>
        <c:lblAlgn val="ctr"/>
        <c:lblOffset val="100"/>
        <c:noMultiLvlLbl val="0"/>
      </c:catAx>
      <c:valAx>
        <c:axId val="127874176"/>
        <c:scaling>
          <c:orientation val="minMax"/>
          <c:max val="1"/>
          <c:min val="0"/>
        </c:scaling>
        <c:delete val="1"/>
        <c:axPos val="b"/>
        <c:numFmt formatCode="0%" sourceLinked="1"/>
        <c:majorTickMark val="out"/>
        <c:minorTickMark val="none"/>
        <c:tickLblPos val="none"/>
        <c:crossAx val="12787238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statistiques'!$L$75</c:f>
              <c:numCache>
                <c:formatCode>0%</c:formatCode>
                <c:ptCount val="1"/>
                <c:pt idx="0">
                  <c:v>0</c:v>
                </c:pt>
              </c:numCache>
            </c:numRef>
          </c:val>
        </c:ser>
        <c:dLbls>
          <c:showLegendKey val="0"/>
          <c:showVal val="0"/>
          <c:showCatName val="0"/>
          <c:showSerName val="0"/>
          <c:showPercent val="0"/>
          <c:showBubbleSize val="0"/>
        </c:dLbls>
        <c:gapWidth val="75"/>
        <c:overlap val="100"/>
        <c:axId val="127915904"/>
        <c:axId val="127917440"/>
      </c:barChart>
      <c:catAx>
        <c:axId val="127915904"/>
        <c:scaling>
          <c:orientation val="minMax"/>
        </c:scaling>
        <c:delete val="1"/>
        <c:axPos val="l"/>
        <c:majorTickMark val="none"/>
        <c:minorTickMark val="none"/>
        <c:tickLblPos val="none"/>
        <c:crossAx val="127917440"/>
        <c:crosses val="autoZero"/>
        <c:auto val="1"/>
        <c:lblAlgn val="ctr"/>
        <c:lblOffset val="100"/>
        <c:noMultiLvlLbl val="0"/>
      </c:catAx>
      <c:valAx>
        <c:axId val="127917440"/>
        <c:scaling>
          <c:orientation val="minMax"/>
          <c:max val="1"/>
          <c:min val="0"/>
        </c:scaling>
        <c:delete val="1"/>
        <c:axPos val="b"/>
        <c:numFmt formatCode="0%" sourceLinked="1"/>
        <c:majorTickMark val="out"/>
        <c:minorTickMark val="none"/>
        <c:tickLblPos val="none"/>
        <c:crossAx val="12791590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statistiques'!$L$77</c:f>
              <c:numCache>
                <c:formatCode>0%</c:formatCode>
                <c:ptCount val="1"/>
                <c:pt idx="0">
                  <c:v>0</c:v>
                </c:pt>
              </c:numCache>
            </c:numRef>
          </c:val>
        </c:ser>
        <c:dLbls>
          <c:showLegendKey val="0"/>
          <c:showVal val="0"/>
          <c:showCatName val="0"/>
          <c:showSerName val="0"/>
          <c:showPercent val="0"/>
          <c:showBubbleSize val="0"/>
        </c:dLbls>
        <c:gapWidth val="75"/>
        <c:overlap val="100"/>
        <c:axId val="128033152"/>
        <c:axId val="128034688"/>
      </c:barChart>
      <c:catAx>
        <c:axId val="128033152"/>
        <c:scaling>
          <c:orientation val="minMax"/>
        </c:scaling>
        <c:delete val="1"/>
        <c:axPos val="l"/>
        <c:majorTickMark val="none"/>
        <c:minorTickMark val="none"/>
        <c:tickLblPos val="none"/>
        <c:crossAx val="128034688"/>
        <c:crosses val="autoZero"/>
        <c:auto val="1"/>
        <c:lblAlgn val="ctr"/>
        <c:lblOffset val="100"/>
        <c:noMultiLvlLbl val="0"/>
      </c:catAx>
      <c:valAx>
        <c:axId val="128034688"/>
        <c:scaling>
          <c:orientation val="minMax"/>
          <c:max val="1"/>
          <c:min val="0"/>
        </c:scaling>
        <c:delete val="1"/>
        <c:axPos val="b"/>
        <c:numFmt formatCode="0%" sourceLinked="1"/>
        <c:majorTickMark val="out"/>
        <c:minorTickMark val="none"/>
        <c:tickLblPos val="none"/>
        <c:crossAx val="12803315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3"/>
          <c:order val="3"/>
          <c:tx>
            <c:v>oui</c:v>
          </c:tx>
          <c:spPr>
            <a:solidFill>
              <a:srgbClr val="00B050"/>
            </a:solidFill>
          </c:spPr>
          <c:invertIfNegative val="0"/>
          <c:dLbls>
            <c:dLblPos val="ctr"/>
            <c:showLegendKey val="0"/>
            <c:showVal val="1"/>
            <c:showCatName val="0"/>
            <c:showSerName val="0"/>
            <c:showPercent val="0"/>
            <c:showBubbleSize val="0"/>
            <c:showLeaderLines val="0"/>
          </c:dLbls>
          <c:val>
            <c:numRef>
              <c:f>'B - Les statistiques'!$J$79</c:f>
              <c:numCache>
                <c:formatCode>0%</c:formatCode>
                <c:ptCount val="1"/>
                <c:pt idx="0">
                  <c:v>0</c:v>
                </c:pt>
              </c:numCache>
            </c:numRef>
          </c:val>
        </c:ser>
        <c:ser>
          <c:idx val="4"/>
          <c:order val="4"/>
          <c:tx>
            <c:v>non</c:v>
          </c:tx>
          <c:spPr>
            <a:solidFill>
              <a:srgbClr val="FF0000"/>
            </a:solidFill>
          </c:spPr>
          <c:invertIfNegative val="0"/>
          <c:dLbls>
            <c:dLblPos val="ctr"/>
            <c:showLegendKey val="0"/>
            <c:showVal val="1"/>
            <c:showCatName val="0"/>
            <c:showSerName val="0"/>
            <c:showPercent val="0"/>
            <c:showBubbleSize val="0"/>
            <c:showLeaderLines val="0"/>
          </c:dLbls>
          <c:val>
            <c:numRef>
              <c:f>'B - Les statistiques'!$L$79</c:f>
              <c:numCache>
                <c:formatCode>0%</c:formatCode>
                <c:ptCount val="1"/>
                <c:pt idx="0">
                  <c:v>0</c:v>
                </c:pt>
              </c:numCache>
            </c:numRef>
          </c:val>
        </c:ser>
        <c:ser>
          <c:idx val="5"/>
          <c:order val="5"/>
          <c:tx>
            <c:v>NA</c:v>
          </c:tx>
          <c:invertIfNegative val="0"/>
          <c:val>
            <c:numRef>
              <c:f>'B - Les statistiques'!$N$79</c:f>
              <c:numCache>
                <c:formatCode>0%</c:formatCode>
                <c:ptCount val="1"/>
                <c:pt idx="0">
                  <c:v>0</c:v>
                </c:pt>
              </c:numCache>
            </c:numRef>
          </c:val>
        </c:ser>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statistiques'!$L$79</c:f>
              <c:numCache>
                <c:formatCode>0%</c:formatCode>
                <c:ptCount val="1"/>
                <c:pt idx="0">
                  <c:v>0</c:v>
                </c:pt>
              </c:numCache>
            </c:numRef>
          </c:val>
        </c:ser>
        <c:ser>
          <c:idx val="2"/>
          <c:order val="2"/>
          <c:tx>
            <c:v>NA</c:v>
          </c:tx>
          <c:invertIfNegative val="0"/>
          <c:val>
            <c:numRef>
              <c:f>'B - Les statistiques'!$N$79</c:f>
              <c:numCache>
                <c:formatCode>0%</c:formatCode>
                <c:ptCount val="1"/>
                <c:pt idx="0">
                  <c:v>0</c:v>
                </c:pt>
              </c:numCache>
            </c:numRef>
          </c:val>
        </c:ser>
        <c:dLbls>
          <c:showLegendKey val="0"/>
          <c:showVal val="0"/>
          <c:showCatName val="0"/>
          <c:showSerName val="0"/>
          <c:showPercent val="0"/>
          <c:showBubbleSize val="0"/>
        </c:dLbls>
        <c:gapWidth val="75"/>
        <c:overlap val="100"/>
        <c:axId val="128346752"/>
        <c:axId val="128360832"/>
      </c:barChart>
      <c:catAx>
        <c:axId val="128346752"/>
        <c:scaling>
          <c:orientation val="minMax"/>
        </c:scaling>
        <c:delete val="1"/>
        <c:axPos val="l"/>
        <c:majorTickMark val="none"/>
        <c:minorTickMark val="none"/>
        <c:tickLblPos val="none"/>
        <c:crossAx val="128360832"/>
        <c:crosses val="autoZero"/>
        <c:auto val="1"/>
        <c:lblAlgn val="ctr"/>
        <c:lblOffset val="100"/>
        <c:noMultiLvlLbl val="0"/>
      </c:catAx>
      <c:valAx>
        <c:axId val="128360832"/>
        <c:scaling>
          <c:orientation val="minMax"/>
          <c:max val="1"/>
          <c:min val="0"/>
        </c:scaling>
        <c:delete val="1"/>
        <c:axPos val="b"/>
        <c:numFmt formatCode="0%" sourceLinked="1"/>
        <c:majorTickMark val="out"/>
        <c:minorTickMark val="none"/>
        <c:tickLblPos val="none"/>
        <c:crossAx val="12834675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statistiques'!$J$165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statistiques'!$L$165</c:f>
              <c:numCache>
                <c:formatCode>0%</c:formatCode>
                <c:ptCount val="1"/>
                <c:pt idx="0">
                  <c:v>0</c:v>
                </c:pt>
              </c:numCache>
            </c:numRef>
          </c:val>
        </c:ser>
        <c:dLbls>
          <c:showLegendKey val="0"/>
          <c:showVal val="0"/>
          <c:showCatName val="0"/>
          <c:showSerName val="0"/>
          <c:showPercent val="0"/>
          <c:showBubbleSize val="0"/>
        </c:dLbls>
        <c:gapWidth val="75"/>
        <c:overlap val="100"/>
        <c:axId val="128398464"/>
        <c:axId val="128400000"/>
      </c:barChart>
      <c:catAx>
        <c:axId val="128398464"/>
        <c:scaling>
          <c:orientation val="minMax"/>
        </c:scaling>
        <c:delete val="1"/>
        <c:axPos val="l"/>
        <c:majorTickMark val="none"/>
        <c:minorTickMark val="none"/>
        <c:tickLblPos val="none"/>
        <c:crossAx val="128400000"/>
        <c:crosses val="autoZero"/>
        <c:auto val="1"/>
        <c:lblAlgn val="ctr"/>
        <c:lblOffset val="100"/>
        <c:noMultiLvlLbl val="0"/>
      </c:catAx>
      <c:valAx>
        <c:axId val="128400000"/>
        <c:scaling>
          <c:orientation val="minMax"/>
          <c:max val="1"/>
          <c:min val="0"/>
        </c:scaling>
        <c:delete val="1"/>
        <c:axPos val="b"/>
        <c:numFmt formatCode="0%" sourceLinked="1"/>
        <c:majorTickMark val="out"/>
        <c:minorTickMark val="none"/>
        <c:tickLblPos val="none"/>
        <c:crossAx val="12839846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statistiques'!$J$98</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statistiques'!$L$98</c:f>
              <c:numCache>
                <c:formatCode>0%</c:formatCode>
                <c:ptCount val="1"/>
                <c:pt idx="0">
                  <c:v>0</c:v>
                </c:pt>
              </c:numCache>
            </c:numRef>
          </c:val>
        </c:ser>
        <c:dLbls>
          <c:showLegendKey val="0"/>
          <c:showVal val="0"/>
          <c:showCatName val="0"/>
          <c:showSerName val="0"/>
          <c:showPercent val="0"/>
          <c:showBubbleSize val="0"/>
        </c:dLbls>
        <c:gapWidth val="75"/>
        <c:overlap val="100"/>
        <c:axId val="105665280"/>
        <c:axId val="105666816"/>
      </c:barChart>
      <c:catAx>
        <c:axId val="105665280"/>
        <c:scaling>
          <c:orientation val="minMax"/>
        </c:scaling>
        <c:delete val="1"/>
        <c:axPos val="l"/>
        <c:majorTickMark val="none"/>
        <c:minorTickMark val="none"/>
        <c:tickLblPos val="none"/>
        <c:crossAx val="105666816"/>
        <c:crosses val="autoZero"/>
        <c:auto val="1"/>
        <c:lblAlgn val="ctr"/>
        <c:lblOffset val="100"/>
        <c:noMultiLvlLbl val="0"/>
      </c:catAx>
      <c:valAx>
        <c:axId val="105666816"/>
        <c:scaling>
          <c:orientation val="minMax"/>
          <c:max val="1"/>
          <c:min val="0"/>
        </c:scaling>
        <c:delete val="1"/>
        <c:axPos val="b"/>
        <c:numFmt formatCode="0%" sourceLinked="1"/>
        <c:majorTickMark val="out"/>
        <c:minorTickMark val="none"/>
        <c:tickLblPos val="none"/>
        <c:crossAx val="10566528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statistiques'!$L$12</c:f>
              <c:numCache>
                <c:formatCode>0%</c:formatCode>
                <c:ptCount val="1"/>
                <c:pt idx="0">
                  <c:v>0</c:v>
                </c:pt>
              </c:numCache>
            </c:numRef>
          </c:cat>
          <c:val>
            <c:numRef>
              <c:f>'B - Les statistiques'!$J$12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statistiques'!$L$12</c:f>
              <c:numCache>
                <c:formatCode>0%</c:formatCode>
                <c:ptCount val="1"/>
                <c:pt idx="0">
                  <c:v>0</c:v>
                </c:pt>
              </c:numCache>
            </c:numRef>
          </c:cat>
          <c:val>
            <c:numRef>
              <c:f>'B - Les statistiques'!$L$12</c:f>
              <c:numCache>
                <c:formatCode>0%</c:formatCode>
                <c:ptCount val="1"/>
                <c:pt idx="0">
                  <c:v>0</c:v>
                </c:pt>
              </c:numCache>
            </c:numRef>
          </c:val>
        </c:ser>
        <c:ser>
          <c:idx val="2"/>
          <c:order val="2"/>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statistiques'!$N$12</c:f>
              <c:numCache>
                <c:formatCode>0%</c:formatCode>
                <c:ptCount val="1"/>
                <c:pt idx="0">
                  <c:v>0</c:v>
                </c:pt>
              </c:numCache>
            </c:numRef>
          </c:val>
        </c:ser>
        <c:dLbls>
          <c:showLegendKey val="0"/>
          <c:showVal val="0"/>
          <c:showCatName val="0"/>
          <c:showSerName val="0"/>
          <c:showPercent val="0"/>
          <c:showBubbleSize val="0"/>
        </c:dLbls>
        <c:gapWidth val="75"/>
        <c:overlap val="100"/>
        <c:axId val="128058112"/>
        <c:axId val="128059648"/>
      </c:barChart>
      <c:catAx>
        <c:axId val="128058112"/>
        <c:scaling>
          <c:orientation val="minMax"/>
        </c:scaling>
        <c:delete val="1"/>
        <c:axPos val="l"/>
        <c:numFmt formatCode="0%" sourceLinked="1"/>
        <c:majorTickMark val="none"/>
        <c:minorTickMark val="none"/>
        <c:tickLblPos val="none"/>
        <c:crossAx val="128059648"/>
        <c:crosses val="autoZero"/>
        <c:auto val="1"/>
        <c:lblAlgn val="ctr"/>
        <c:lblOffset val="100"/>
        <c:noMultiLvlLbl val="0"/>
      </c:catAx>
      <c:valAx>
        <c:axId val="128059648"/>
        <c:scaling>
          <c:orientation val="minMax"/>
          <c:max val="1"/>
          <c:min val="0"/>
        </c:scaling>
        <c:delete val="1"/>
        <c:axPos val="b"/>
        <c:numFmt formatCode="0%" sourceLinked="1"/>
        <c:majorTickMark val="out"/>
        <c:minorTickMark val="none"/>
        <c:tickLblPos val="none"/>
        <c:crossAx val="128058112"/>
        <c:crosses val="autoZero"/>
        <c:crossBetween val="between"/>
      </c:valAx>
      <c:spPr>
        <a:noFill/>
        <a:ln w="25400">
          <a:noFill/>
        </a:ln>
      </c:spPr>
    </c:plotArea>
    <c:legend>
      <c:legendPos val="r"/>
      <c:layout>
        <c:manualLayout>
          <c:xMode val="edge"/>
          <c:yMode val="edge"/>
          <c:x val="0.81162309711286085"/>
          <c:y val="0.12333407712436864"/>
          <c:w val="0.12171023622047247"/>
          <c:h val="0.84701078988763812"/>
        </c:manualLayout>
      </c:layout>
      <c:overlay val="0"/>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statistiques'!$J$14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statistiques'!$L$14</c:f>
              <c:numCache>
                <c:formatCode>0%</c:formatCode>
                <c:ptCount val="1"/>
                <c:pt idx="0">
                  <c:v>0</c:v>
                </c:pt>
              </c:numCache>
            </c:numRef>
          </c:val>
        </c:ser>
        <c:dLbls>
          <c:showLegendKey val="0"/>
          <c:showVal val="0"/>
          <c:showCatName val="0"/>
          <c:showSerName val="0"/>
          <c:showPercent val="0"/>
          <c:showBubbleSize val="0"/>
        </c:dLbls>
        <c:gapWidth val="75"/>
        <c:overlap val="100"/>
        <c:axId val="128077184"/>
        <c:axId val="128099456"/>
      </c:barChart>
      <c:catAx>
        <c:axId val="128077184"/>
        <c:scaling>
          <c:orientation val="minMax"/>
        </c:scaling>
        <c:delete val="1"/>
        <c:axPos val="l"/>
        <c:numFmt formatCode="0%" sourceLinked="1"/>
        <c:majorTickMark val="none"/>
        <c:minorTickMark val="none"/>
        <c:tickLblPos val="none"/>
        <c:crossAx val="128099456"/>
        <c:crosses val="autoZero"/>
        <c:auto val="1"/>
        <c:lblAlgn val="ctr"/>
        <c:lblOffset val="100"/>
        <c:noMultiLvlLbl val="0"/>
      </c:catAx>
      <c:valAx>
        <c:axId val="128099456"/>
        <c:scaling>
          <c:orientation val="minMax"/>
          <c:max val="1"/>
          <c:min val="0"/>
        </c:scaling>
        <c:delete val="1"/>
        <c:axPos val="b"/>
        <c:numFmt formatCode="0%" sourceLinked="1"/>
        <c:majorTickMark val="out"/>
        <c:minorTickMark val="none"/>
        <c:tickLblPos val="none"/>
        <c:crossAx val="12807718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statistiques'!$L$10</c:f>
              <c:numCache>
                <c:formatCode>0%</c:formatCode>
                <c:ptCount val="1"/>
                <c:pt idx="0">
                  <c:v>0</c:v>
                </c:pt>
              </c:numCache>
            </c:numRef>
          </c:cat>
          <c:val>
            <c:numRef>
              <c:f>'B - Les statistiques'!$J$10</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statistiques'!$L$10</c:f>
              <c:numCache>
                <c:formatCode>0%</c:formatCode>
                <c:ptCount val="1"/>
                <c:pt idx="0">
                  <c:v>0</c:v>
                </c:pt>
              </c:numCache>
            </c:numRef>
          </c:cat>
          <c:val>
            <c:numRef>
              <c:f>'B - Les statistiques'!$L$10</c:f>
              <c:numCache>
                <c:formatCode>0%</c:formatCode>
                <c:ptCount val="1"/>
                <c:pt idx="0">
                  <c:v>0</c:v>
                </c:pt>
              </c:numCache>
            </c:numRef>
          </c:val>
        </c:ser>
        <c:dLbls>
          <c:showLegendKey val="0"/>
          <c:showVal val="0"/>
          <c:showCatName val="0"/>
          <c:showSerName val="0"/>
          <c:showPercent val="0"/>
          <c:showBubbleSize val="0"/>
        </c:dLbls>
        <c:gapWidth val="75"/>
        <c:overlap val="100"/>
        <c:axId val="128190336"/>
        <c:axId val="128191872"/>
      </c:barChart>
      <c:catAx>
        <c:axId val="128190336"/>
        <c:scaling>
          <c:orientation val="minMax"/>
        </c:scaling>
        <c:delete val="1"/>
        <c:axPos val="l"/>
        <c:numFmt formatCode="0%" sourceLinked="1"/>
        <c:majorTickMark val="none"/>
        <c:minorTickMark val="none"/>
        <c:tickLblPos val="none"/>
        <c:crossAx val="128191872"/>
        <c:crosses val="autoZero"/>
        <c:auto val="1"/>
        <c:lblAlgn val="ctr"/>
        <c:lblOffset val="100"/>
        <c:noMultiLvlLbl val="0"/>
      </c:catAx>
      <c:valAx>
        <c:axId val="128191872"/>
        <c:scaling>
          <c:orientation val="minMax"/>
          <c:max val="1"/>
          <c:min val="0"/>
        </c:scaling>
        <c:delete val="1"/>
        <c:axPos val="b"/>
        <c:numFmt formatCode="0%" sourceLinked="1"/>
        <c:majorTickMark val="out"/>
        <c:minorTickMark val="none"/>
        <c:tickLblPos val="none"/>
        <c:crossAx val="128190336"/>
        <c:crosses val="autoZero"/>
        <c:crossBetween val="between"/>
      </c:valAx>
      <c:spPr>
        <a:noFill/>
        <a:ln w="25400">
          <a:noFill/>
        </a:ln>
      </c:spPr>
    </c:plotArea>
    <c:legend>
      <c:legendPos val="r"/>
      <c:overlay val="0"/>
    </c:legend>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statistiques'!$J$17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statistiques'!$L$17</c:f>
              <c:numCache>
                <c:formatCode>0%</c:formatCode>
                <c:ptCount val="1"/>
                <c:pt idx="0">
                  <c:v>0</c:v>
                </c:pt>
              </c:numCache>
            </c:numRef>
          </c:val>
        </c:ser>
        <c:ser>
          <c:idx val="2"/>
          <c:order val="2"/>
          <c:tx>
            <c:v>NA</c:v>
          </c:tx>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statistiques'!$N$17</c:f>
              <c:numCache>
                <c:formatCode>0%</c:formatCode>
                <c:ptCount val="1"/>
                <c:pt idx="0">
                  <c:v>0</c:v>
                </c:pt>
              </c:numCache>
            </c:numRef>
          </c:val>
        </c:ser>
        <c:dLbls>
          <c:showLegendKey val="0"/>
          <c:showVal val="0"/>
          <c:showCatName val="0"/>
          <c:showSerName val="0"/>
          <c:showPercent val="0"/>
          <c:showBubbleSize val="0"/>
        </c:dLbls>
        <c:gapWidth val="75"/>
        <c:overlap val="100"/>
        <c:axId val="128255872"/>
        <c:axId val="128257408"/>
      </c:barChart>
      <c:catAx>
        <c:axId val="128255872"/>
        <c:scaling>
          <c:orientation val="minMax"/>
        </c:scaling>
        <c:delete val="1"/>
        <c:axPos val="l"/>
        <c:numFmt formatCode="0%" sourceLinked="1"/>
        <c:majorTickMark val="none"/>
        <c:minorTickMark val="none"/>
        <c:tickLblPos val="none"/>
        <c:crossAx val="128257408"/>
        <c:crosses val="autoZero"/>
        <c:auto val="1"/>
        <c:lblAlgn val="ctr"/>
        <c:lblOffset val="100"/>
        <c:noMultiLvlLbl val="0"/>
      </c:catAx>
      <c:valAx>
        <c:axId val="128257408"/>
        <c:scaling>
          <c:orientation val="minMax"/>
          <c:max val="1"/>
          <c:min val="0"/>
        </c:scaling>
        <c:delete val="1"/>
        <c:axPos val="b"/>
        <c:numFmt formatCode="0%" sourceLinked="1"/>
        <c:majorTickMark val="out"/>
        <c:minorTickMark val="none"/>
        <c:tickLblPos val="none"/>
        <c:crossAx val="12825587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statistiques'!$J$22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statistiques'!$L$22</c:f>
              <c:numCache>
                <c:formatCode>0%</c:formatCode>
                <c:ptCount val="1"/>
                <c:pt idx="0">
                  <c:v>1</c:v>
                </c:pt>
              </c:numCache>
            </c:numRef>
          </c:val>
        </c:ser>
        <c:dLbls>
          <c:showLegendKey val="0"/>
          <c:showVal val="0"/>
          <c:showCatName val="0"/>
          <c:showSerName val="0"/>
          <c:showPercent val="0"/>
          <c:showBubbleSize val="0"/>
        </c:dLbls>
        <c:gapWidth val="75"/>
        <c:overlap val="100"/>
        <c:axId val="128299392"/>
        <c:axId val="128300928"/>
      </c:barChart>
      <c:catAx>
        <c:axId val="128299392"/>
        <c:scaling>
          <c:orientation val="minMax"/>
        </c:scaling>
        <c:delete val="1"/>
        <c:axPos val="l"/>
        <c:numFmt formatCode="0%" sourceLinked="1"/>
        <c:majorTickMark val="none"/>
        <c:minorTickMark val="none"/>
        <c:tickLblPos val="none"/>
        <c:crossAx val="128300928"/>
        <c:crosses val="autoZero"/>
        <c:auto val="1"/>
        <c:lblAlgn val="ctr"/>
        <c:lblOffset val="100"/>
        <c:noMultiLvlLbl val="0"/>
      </c:catAx>
      <c:valAx>
        <c:axId val="128300928"/>
        <c:scaling>
          <c:orientation val="minMax"/>
          <c:max val="1"/>
          <c:min val="0"/>
        </c:scaling>
        <c:delete val="1"/>
        <c:axPos val="b"/>
        <c:numFmt formatCode="0%" sourceLinked="1"/>
        <c:majorTickMark val="out"/>
        <c:minorTickMark val="none"/>
        <c:tickLblPos val="none"/>
        <c:crossAx val="12829939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statistiques'!$J$24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statistiques'!$L$24</c:f>
              <c:numCache>
                <c:formatCode>0%</c:formatCode>
                <c:ptCount val="1"/>
                <c:pt idx="0">
                  <c:v>0</c:v>
                </c:pt>
              </c:numCache>
            </c:numRef>
          </c:val>
        </c:ser>
        <c:dLbls>
          <c:showLegendKey val="0"/>
          <c:showVal val="0"/>
          <c:showCatName val="0"/>
          <c:showSerName val="0"/>
          <c:showPercent val="0"/>
          <c:showBubbleSize val="0"/>
        </c:dLbls>
        <c:gapWidth val="75"/>
        <c:overlap val="100"/>
        <c:axId val="128747776"/>
        <c:axId val="128757760"/>
      </c:barChart>
      <c:catAx>
        <c:axId val="128747776"/>
        <c:scaling>
          <c:orientation val="minMax"/>
        </c:scaling>
        <c:delete val="1"/>
        <c:axPos val="l"/>
        <c:numFmt formatCode="0%" sourceLinked="1"/>
        <c:majorTickMark val="none"/>
        <c:minorTickMark val="none"/>
        <c:tickLblPos val="none"/>
        <c:crossAx val="128757760"/>
        <c:crosses val="autoZero"/>
        <c:auto val="1"/>
        <c:lblAlgn val="ctr"/>
        <c:lblOffset val="100"/>
        <c:noMultiLvlLbl val="0"/>
      </c:catAx>
      <c:valAx>
        <c:axId val="128757760"/>
        <c:scaling>
          <c:orientation val="minMax"/>
          <c:max val="1"/>
          <c:min val="0"/>
        </c:scaling>
        <c:delete val="1"/>
        <c:axPos val="b"/>
        <c:numFmt formatCode="0%" sourceLinked="1"/>
        <c:majorTickMark val="out"/>
        <c:minorTickMark val="none"/>
        <c:tickLblPos val="none"/>
        <c:crossAx val="12874777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statistiques'!$J$26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statistiques'!$L$26</c:f>
              <c:numCache>
                <c:formatCode>0%</c:formatCode>
                <c:ptCount val="1"/>
                <c:pt idx="0">
                  <c:v>0</c:v>
                </c:pt>
              </c:numCache>
            </c:numRef>
          </c:val>
        </c:ser>
        <c:dLbls>
          <c:showLegendKey val="0"/>
          <c:showVal val="0"/>
          <c:showCatName val="0"/>
          <c:showSerName val="0"/>
          <c:showPercent val="0"/>
          <c:showBubbleSize val="0"/>
        </c:dLbls>
        <c:gapWidth val="75"/>
        <c:overlap val="100"/>
        <c:axId val="128791296"/>
        <c:axId val="128792832"/>
      </c:barChart>
      <c:catAx>
        <c:axId val="128791296"/>
        <c:scaling>
          <c:orientation val="minMax"/>
        </c:scaling>
        <c:delete val="1"/>
        <c:axPos val="l"/>
        <c:numFmt formatCode="0%" sourceLinked="1"/>
        <c:majorTickMark val="none"/>
        <c:minorTickMark val="none"/>
        <c:tickLblPos val="none"/>
        <c:crossAx val="128792832"/>
        <c:crosses val="autoZero"/>
        <c:auto val="1"/>
        <c:lblAlgn val="ctr"/>
        <c:lblOffset val="100"/>
        <c:noMultiLvlLbl val="0"/>
      </c:catAx>
      <c:valAx>
        <c:axId val="128792832"/>
        <c:scaling>
          <c:orientation val="minMax"/>
          <c:max val="1"/>
          <c:min val="0"/>
        </c:scaling>
        <c:delete val="1"/>
        <c:axPos val="b"/>
        <c:numFmt formatCode="0%" sourceLinked="1"/>
        <c:majorTickMark val="out"/>
        <c:minorTickMark val="none"/>
        <c:tickLblPos val="none"/>
        <c:crossAx val="12879129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statistiques'!$J$29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statistiques'!$L$29</c:f>
              <c:numCache>
                <c:formatCode>0%</c:formatCode>
                <c:ptCount val="1"/>
                <c:pt idx="0">
                  <c:v>0</c:v>
                </c:pt>
              </c:numCache>
            </c:numRef>
          </c:val>
        </c:ser>
        <c:dLbls>
          <c:showLegendKey val="0"/>
          <c:showVal val="0"/>
          <c:showCatName val="0"/>
          <c:showSerName val="0"/>
          <c:showPercent val="0"/>
          <c:showBubbleSize val="0"/>
        </c:dLbls>
        <c:gapWidth val="75"/>
        <c:overlap val="100"/>
        <c:axId val="128814080"/>
        <c:axId val="128848640"/>
      </c:barChart>
      <c:catAx>
        <c:axId val="128814080"/>
        <c:scaling>
          <c:orientation val="minMax"/>
        </c:scaling>
        <c:delete val="1"/>
        <c:axPos val="l"/>
        <c:numFmt formatCode="0%" sourceLinked="1"/>
        <c:majorTickMark val="none"/>
        <c:minorTickMark val="none"/>
        <c:tickLblPos val="none"/>
        <c:crossAx val="128848640"/>
        <c:crosses val="autoZero"/>
        <c:auto val="1"/>
        <c:lblAlgn val="ctr"/>
        <c:lblOffset val="100"/>
        <c:noMultiLvlLbl val="0"/>
      </c:catAx>
      <c:valAx>
        <c:axId val="128848640"/>
        <c:scaling>
          <c:orientation val="minMax"/>
          <c:max val="1"/>
          <c:min val="0"/>
        </c:scaling>
        <c:delete val="1"/>
        <c:axPos val="b"/>
        <c:numFmt formatCode="0%" sourceLinked="1"/>
        <c:majorTickMark val="out"/>
        <c:minorTickMark val="none"/>
        <c:tickLblPos val="none"/>
        <c:crossAx val="12881408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statistiques'!$J$31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statistiques'!$L$31</c:f>
              <c:numCache>
                <c:formatCode>0%</c:formatCode>
                <c:ptCount val="1"/>
                <c:pt idx="0">
                  <c:v>0</c:v>
                </c:pt>
              </c:numCache>
            </c:numRef>
          </c:val>
        </c:ser>
        <c:ser>
          <c:idx val="2"/>
          <c:order val="2"/>
          <c:tx>
            <c:v>NA</c:v>
          </c:tx>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statistiques'!$P$31</c:f>
              <c:numCache>
                <c:formatCode>0%</c:formatCode>
                <c:ptCount val="1"/>
                <c:pt idx="0">
                  <c:v>0</c:v>
                </c:pt>
              </c:numCache>
            </c:numRef>
          </c:val>
        </c:ser>
        <c:dLbls>
          <c:showLegendKey val="0"/>
          <c:showVal val="0"/>
          <c:showCatName val="0"/>
          <c:showSerName val="0"/>
          <c:showPercent val="0"/>
          <c:showBubbleSize val="0"/>
        </c:dLbls>
        <c:gapWidth val="75"/>
        <c:overlap val="100"/>
        <c:axId val="128891904"/>
        <c:axId val="128893696"/>
      </c:barChart>
      <c:catAx>
        <c:axId val="128891904"/>
        <c:scaling>
          <c:orientation val="minMax"/>
        </c:scaling>
        <c:delete val="1"/>
        <c:axPos val="l"/>
        <c:numFmt formatCode="0%" sourceLinked="1"/>
        <c:majorTickMark val="none"/>
        <c:minorTickMark val="none"/>
        <c:tickLblPos val="none"/>
        <c:crossAx val="128893696"/>
        <c:crosses val="autoZero"/>
        <c:auto val="1"/>
        <c:lblAlgn val="ctr"/>
        <c:lblOffset val="100"/>
        <c:noMultiLvlLbl val="0"/>
      </c:catAx>
      <c:valAx>
        <c:axId val="128893696"/>
        <c:scaling>
          <c:orientation val="minMax"/>
          <c:max val="1"/>
          <c:min val="0"/>
        </c:scaling>
        <c:delete val="1"/>
        <c:axPos val="b"/>
        <c:numFmt formatCode="0%" sourceLinked="1"/>
        <c:majorTickMark val="out"/>
        <c:minorTickMark val="none"/>
        <c:tickLblPos val="none"/>
        <c:crossAx val="12889190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statistiques'!$J$33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statistiques'!$L$33</c:f>
              <c:numCache>
                <c:formatCode>0%</c:formatCode>
                <c:ptCount val="1"/>
                <c:pt idx="0">
                  <c:v>0</c:v>
                </c:pt>
              </c:numCache>
            </c:numRef>
          </c:val>
        </c:ser>
        <c:dLbls>
          <c:showLegendKey val="0"/>
          <c:showVal val="0"/>
          <c:showCatName val="0"/>
          <c:showSerName val="0"/>
          <c:showPercent val="0"/>
          <c:showBubbleSize val="0"/>
        </c:dLbls>
        <c:gapWidth val="75"/>
        <c:overlap val="100"/>
        <c:axId val="128988672"/>
        <c:axId val="128990208"/>
      </c:barChart>
      <c:catAx>
        <c:axId val="128988672"/>
        <c:scaling>
          <c:orientation val="minMax"/>
        </c:scaling>
        <c:delete val="1"/>
        <c:axPos val="l"/>
        <c:numFmt formatCode="0%" sourceLinked="1"/>
        <c:majorTickMark val="none"/>
        <c:minorTickMark val="none"/>
        <c:tickLblPos val="none"/>
        <c:crossAx val="128990208"/>
        <c:crosses val="autoZero"/>
        <c:auto val="1"/>
        <c:lblAlgn val="ctr"/>
        <c:lblOffset val="100"/>
        <c:noMultiLvlLbl val="0"/>
      </c:catAx>
      <c:valAx>
        <c:axId val="128990208"/>
        <c:scaling>
          <c:orientation val="minMax"/>
          <c:max val="1"/>
          <c:min val="0"/>
        </c:scaling>
        <c:delete val="1"/>
        <c:axPos val="b"/>
        <c:numFmt formatCode="0%" sourceLinked="1"/>
        <c:majorTickMark val="out"/>
        <c:minorTickMark val="none"/>
        <c:tickLblPos val="none"/>
        <c:crossAx val="12898867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statistiques'!$J$100</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statistiques'!$L$100</c:f>
              <c:numCache>
                <c:formatCode>0%</c:formatCode>
                <c:ptCount val="1"/>
                <c:pt idx="0">
                  <c:v>0</c:v>
                </c:pt>
              </c:numCache>
            </c:numRef>
          </c:val>
        </c:ser>
        <c:dLbls>
          <c:showLegendKey val="0"/>
          <c:showVal val="0"/>
          <c:showCatName val="0"/>
          <c:showSerName val="0"/>
          <c:showPercent val="0"/>
          <c:showBubbleSize val="0"/>
        </c:dLbls>
        <c:gapWidth val="75"/>
        <c:overlap val="100"/>
        <c:axId val="105688448"/>
        <c:axId val="105694336"/>
      </c:barChart>
      <c:catAx>
        <c:axId val="105688448"/>
        <c:scaling>
          <c:orientation val="minMax"/>
        </c:scaling>
        <c:delete val="1"/>
        <c:axPos val="l"/>
        <c:majorTickMark val="none"/>
        <c:minorTickMark val="none"/>
        <c:tickLblPos val="none"/>
        <c:crossAx val="105694336"/>
        <c:crosses val="autoZero"/>
        <c:auto val="1"/>
        <c:lblAlgn val="ctr"/>
        <c:lblOffset val="100"/>
        <c:noMultiLvlLbl val="0"/>
      </c:catAx>
      <c:valAx>
        <c:axId val="105694336"/>
        <c:scaling>
          <c:orientation val="minMax"/>
          <c:max val="1"/>
          <c:min val="0"/>
        </c:scaling>
        <c:delete val="1"/>
        <c:axPos val="b"/>
        <c:numFmt formatCode="0%" sourceLinked="1"/>
        <c:majorTickMark val="out"/>
        <c:minorTickMark val="none"/>
        <c:tickLblPos val="none"/>
        <c:crossAx val="10568844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statistiques'!$J$35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statistiques'!$L$35</c:f>
              <c:numCache>
                <c:formatCode>0%</c:formatCode>
                <c:ptCount val="1"/>
                <c:pt idx="0">
                  <c:v>0</c:v>
                </c:pt>
              </c:numCache>
            </c:numRef>
          </c:val>
        </c:ser>
        <c:dLbls>
          <c:showLegendKey val="0"/>
          <c:showVal val="0"/>
          <c:showCatName val="0"/>
          <c:showSerName val="0"/>
          <c:showPercent val="0"/>
          <c:showBubbleSize val="0"/>
        </c:dLbls>
        <c:gapWidth val="75"/>
        <c:overlap val="100"/>
        <c:axId val="131141632"/>
        <c:axId val="131143168"/>
      </c:barChart>
      <c:catAx>
        <c:axId val="131141632"/>
        <c:scaling>
          <c:orientation val="minMax"/>
        </c:scaling>
        <c:delete val="1"/>
        <c:axPos val="l"/>
        <c:numFmt formatCode="0%" sourceLinked="1"/>
        <c:majorTickMark val="none"/>
        <c:minorTickMark val="none"/>
        <c:tickLblPos val="none"/>
        <c:crossAx val="131143168"/>
        <c:crosses val="autoZero"/>
        <c:auto val="1"/>
        <c:lblAlgn val="ctr"/>
        <c:lblOffset val="100"/>
        <c:noMultiLvlLbl val="0"/>
      </c:catAx>
      <c:valAx>
        <c:axId val="131143168"/>
        <c:scaling>
          <c:orientation val="minMax"/>
          <c:max val="1"/>
          <c:min val="0"/>
        </c:scaling>
        <c:delete val="1"/>
        <c:axPos val="b"/>
        <c:numFmt formatCode="0%" sourceLinked="1"/>
        <c:majorTickMark val="out"/>
        <c:minorTickMark val="none"/>
        <c:tickLblPos val="none"/>
        <c:crossAx val="13114163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statistiques'!$J$37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statistiques'!$L$37</c:f>
              <c:numCache>
                <c:formatCode>0%</c:formatCode>
                <c:ptCount val="1"/>
                <c:pt idx="0">
                  <c:v>0</c:v>
                </c:pt>
              </c:numCache>
            </c:numRef>
          </c:val>
        </c:ser>
        <c:dLbls>
          <c:showLegendKey val="0"/>
          <c:showVal val="0"/>
          <c:showCatName val="0"/>
          <c:showSerName val="0"/>
          <c:showPercent val="0"/>
          <c:showBubbleSize val="0"/>
        </c:dLbls>
        <c:gapWidth val="75"/>
        <c:overlap val="100"/>
        <c:axId val="131184896"/>
        <c:axId val="131190784"/>
      </c:barChart>
      <c:catAx>
        <c:axId val="131184896"/>
        <c:scaling>
          <c:orientation val="minMax"/>
        </c:scaling>
        <c:delete val="1"/>
        <c:axPos val="l"/>
        <c:numFmt formatCode="0%" sourceLinked="1"/>
        <c:majorTickMark val="none"/>
        <c:minorTickMark val="none"/>
        <c:tickLblPos val="none"/>
        <c:crossAx val="131190784"/>
        <c:crosses val="autoZero"/>
        <c:auto val="1"/>
        <c:lblAlgn val="ctr"/>
        <c:lblOffset val="100"/>
        <c:noMultiLvlLbl val="0"/>
      </c:catAx>
      <c:valAx>
        <c:axId val="131190784"/>
        <c:scaling>
          <c:orientation val="minMax"/>
          <c:max val="1"/>
          <c:min val="0"/>
        </c:scaling>
        <c:delete val="1"/>
        <c:axPos val="b"/>
        <c:numFmt formatCode="0%" sourceLinked="1"/>
        <c:majorTickMark val="out"/>
        <c:minorTickMark val="none"/>
        <c:tickLblPos val="none"/>
        <c:crossAx val="13118489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statistiques'!$J$39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statistiques'!$L$39</c:f>
              <c:numCache>
                <c:formatCode>0%</c:formatCode>
                <c:ptCount val="1"/>
                <c:pt idx="0">
                  <c:v>0</c:v>
                </c:pt>
              </c:numCache>
            </c:numRef>
          </c:val>
        </c:ser>
        <c:dLbls>
          <c:showLegendKey val="0"/>
          <c:showVal val="0"/>
          <c:showCatName val="0"/>
          <c:showSerName val="0"/>
          <c:showPercent val="0"/>
          <c:showBubbleSize val="0"/>
        </c:dLbls>
        <c:gapWidth val="75"/>
        <c:overlap val="100"/>
        <c:axId val="131559808"/>
        <c:axId val="131561344"/>
      </c:barChart>
      <c:catAx>
        <c:axId val="131559808"/>
        <c:scaling>
          <c:orientation val="minMax"/>
        </c:scaling>
        <c:delete val="1"/>
        <c:axPos val="l"/>
        <c:numFmt formatCode="0%" sourceLinked="1"/>
        <c:majorTickMark val="none"/>
        <c:minorTickMark val="none"/>
        <c:tickLblPos val="none"/>
        <c:crossAx val="131561344"/>
        <c:crosses val="autoZero"/>
        <c:auto val="1"/>
        <c:lblAlgn val="ctr"/>
        <c:lblOffset val="100"/>
        <c:noMultiLvlLbl val="0"/>
      </c:catAx>
      <c:valAx>
        <c:axId val="131561344"/>
        <c:scaling>
          <c:orientation val="minMax"/>
          <c:max val="1"/>
          <c:min val="0"/>
        </c:scaling>
        <c:delete val="1"/>
        <c:axPos val="b"/>
        <c:numFmt formatCode="0%" sourceLinked="1"/>
        <c:majorTickMark val="out"/>
        <c:minorTickMark val="none"/>
        <c:tickLblPos val="none"/>
        <c:crossAx val="13155980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statistiques'!$J$41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statistiques'!$L$41</c:f>
              <c:numCache>
                <c:formatCode>0%</c:formatCode>
                <c:ptCount val="1"/>
                <c:pt idx="0">
                  <c:v>0</c:v>
                </c:pt>
              </c:numCache>
            </c:numRef>
          </c:val>
        </c:ser>
        <c:dLbls>
          <c:showLegendKey val="0"/>
          <c:showVal val="0"/>
          <c:showCatName val="0"/>
          <c:showSerName val="0"/>
          <c:showPercent val="0"/>
          <c:showBubbleSize val="0"/>
        </c:dLbls>
        <c:gapWidth val="75"/>
        <c:overlap val="100"/>
        <c:axId val="131607168"/>
        <c:axId val="131621248"/>
      </c:barChart>
      <c:catAx>
        <c:axId val="131607168"/>
        <c:scaling>
          <c:orientation val="minMax"/>
        </c:scaling>
        <c:delete val="1"/>
        <c:axPos val="l"/>
        <c:numFmt formatCode="0%" sourceLinked="1"/>
        <c:majorTickMark val="none"/>
        <c:minorTickMark val="none"/>
        <c:tickLblPos val="none"/>
        <c:crossAx val="131621248"/>
        <c:crosses val="autoZero"/>
        <c:auto val="1"/>
        <c:lblAlgn val="ctr"/>
        <c:lblOffset val="100"/>
        <c:noMultiLvlLbl val="0"/>
      </c:catAx>
      <c:valAx>
        <c:axId val="131621248"/>
        <c:scaling>
          <c:orientation val="minMax"/>
          <c:max val="1"/>
          <c:min val="0"/>
        </c:scaling>
        <c:delete val="1"/>
        <c:axPos val="b"/>
        <c:numFmt formatCode="0%" sourceLinked="1"/>
        <c:majorTickMark val="out"/>
        <c:minorTickMark val="none"/>
        <c:tickLblPos val="none"/>
        <c:crossAx val="13160716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statistiques'!$J$43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statistiques'!$L$43</c:f>
              <c:numCache>
                <c:formatCode>0%</c:formatCode>
                <c:ptCount val="1"/>
                <c:pt idx="0">
                  <c:v>0</c:v>
                </c:pt>
              </c:numCache>
            </c:numRef>
          </c:val>
        </c:ser>
        <c:dLbls>
          <c:showLegendKey val="0"/>
          <c:showVal val="0"/>
          <c:showCatName val="0"/>
          <c:showSerName val="0"/>
          <c:showPercent val="0"/>
          <c:showBubbleSize val="0"/>
        </c:dLbls>
        <c:gapWidth val="75"/>
        <c:overlap val="100"/>
        <c:axId val="131654784"/>
        <c:axId val="131656320"/>
      </c:barChart>
      <c:catAx>
        <c:axId val="131654784"/>
        <c:scaling>
          <c:orientation val="minMax"/>
        </c:scaling>
        <c:delete val="1"/>
        <c:axPos val="l"/>
        <c:numFmt formatCode="0%" sourceLinked="1"/>
        <c:majorTickMark val="none"/>
        <c:minorTickMark val="none"/>
        <c:tickLblPos val="none"/>
        <c:crossAx val="131656320"/>
        <c:crosses val="autoZero"/>
        <c:auto val="1"/>
        <c:lblAlgn val="ctr"/>
        <c:lblOffset val="100"/>
        <c:noMultiLvlLbl val="0"/>
      </c:catAx>
      <c:valAx>
        <c:axId val="131656320"/>
        <c:scaling>
          <c:orientation val="minMax"/>
          <c:max val="1"/>
          <c:min val="0"/>
        </c:scaling>
        <c:delete val="1"/>
        <c:axPos val="b"/>
        <c:numFmt formatCode="0%" sourceLinked="1"/>
        <c:majorTickMark val="out"/>
        <c:minorTickMark val="none"/>
        <c:tickLblPos val="none"/>
        <c:crossAx val="13165478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statistiques'!$J$45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statistiques'!$L$45</c:f>
              <c:numCache>
                <c:formatCode>0%</c:formatCode>
                <c:ptCount val="1"/>
                <c:pt idx="0">
                  <c:v>0</c:v>
                </c:pt>
              </c:numCache>
            </c:numRef>
          </c:val>
        </c:ser>
        <c:dLbls>
          <c:showLegendKey val="0"/>
          <c:showVal val="0"/>
          <c:showCatName val="0"/>
          <c:showSerName val="0"/>
          <c:showPercent val="0"/>
          <c:showBubbleSize val="0"/>
        </c:dLbls>
        <c:gapWidth val="75"/>
        <c:overlap val="100"/>
        <c:axId val="131685760"/>
        <c:axId val="131699840"/>
      </c:barChart>
      <c:catAx>
        <c:axId val="131685760"/>
        <c:scaling>
          <c:orientation val="minMax"/>
        </c:scaling>
        <c:delete val="1"/>
        <c:axPos val="l"/>
        <c:numFmt formatCode="0%" sourceLinked="1"/>
        <c:majorTickMark val="none"/>
        <c:minorTickMark val="none"/>
        <c:tickLblPos val="none"/>
        <c:crossAx val="131699840"/>
        <c:crosses val="autoZero"/>
        <c:auto val="1"/>
        <c:lblAlgn val="ctr"/>
        <c:lblOffset val="100"/>
        <c:noMultiLvlLbl val="0"/>
      </c:catAx>
      <c:valAx>
        <c:axId val="131699840"/>
        <c:scaling>
          <c:orientation val="minMax"/>
          <c:max val="1"/>
          <c:min val="0"/>
        </c:scaling>
        <c:delete val="1"/>
        <c:axPos val="b"/>
        <c:numFmt formatCode="0%" sourceLinked="1"/>
        <c:majorTickMark val="out"/>
        <c:minorTickMark val="none"/>
        <c:tickLblPos val="none"/>
        <c:crossAx val="13168576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statistiques'!$J$47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statistiques'!$L$47</c:f>
              <c:numCache>
                <c:formatCode>0%</c:formatCode>
                <c:ptCount val="1"/>
                <c:pt idx="0">
                  <c:v>0</c:v>
                </c:pt>
              </c:numCache>
            </c:numRef>
          </c:val>
        </c:ser>
        <c:dLbls>
          <c:showLegendKey val="0"/>
          <c:showVal val="0"/>
          <c:showCatName val="0"/>
          <c:showSerName val="0"/>
          <c:showPercent val="0"/>
          <c:showBubbleSize val="0"/>
        </c:dLbls>
        <c:gapWidth val="75"/>
        <c:overlap val="100"/>
        <c:axId val="131274624"/>
        <c:axId val="131276160"/>
      </c:barChart>
      <c:catAx>
        <c:axId val="131274624"/>
        <c:scaling>
          <c:orientation val="minMax"/>
        </c:scaling>
        <c:delete val="1"/>
        <c:axPos val="l"/>
        <c:numFmt formatCode="0%" sourceLinked="1"/>
        <c:majorTickMark val="none"/>
        <c:minorTickMark val="none"/>
        <c:tickLblPos val="none"/>
        <c:crossAx val="131276160"/>
        <c:crosses val="autoZero"/>
        <c:auto val="1"/>
        <c:lblAlgn val="ctr"/>
        <c:lblOffset val="100"/>
        <c:noMultiLvlLbl val="0"/>
      </c:catAx>
      <c:valAx>
        <c:axId val="131276160"/>
        <c:scaling>
          <c:orientation val="minMax"/>
          <c:max val="1"/>
          <c:min val="0"/>
        </c:scaling>
        <c:delete val="1"/>
        <c:axPos val="b"/>
        <c:numFmt formatCode="0%" sourceLinked="1"/>
        <c:majorTickMark val="out"/>
        <c:minorTickMark val="none"/>
        <c:tickLblPos val="none"/>
        <c:crossAx val="13127462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statistiques'!$J$49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statistiques'!$L$49</c:f>
              <c:numCache>
                <c:formatCode>0%</c:formatCode>
                <c:ptCount val="1"/>
                <c:pt idx="0">
                  <c:v>0</c:v>
                </c:pt>
              </c:numCache>
            </c:numRef>
          </c:val>
        </c:ser>
        <c:dLbls>
          <c:showLegendKey val="0"/>
          <c:showVal val="0"/>
          <c:showCatName val="0"/>
          <c:showSerName val="0"/>
          <c:showPercent val="0"/>
          <c:showBubbleSize val="0"/>
        </c:dLbls>
        <c:gapWidth val="75"/>
        <c:overlap val="100"/>
        <c:axId val="131322240"/>
        <c:axId val="131323776"/>
      </c:barChart>
      <c:catAx>
        <c:axId val="131322240"/>
        <c:scaling>
          <c:orientation val="minMax"/>
        </c:scaling>
        <c:delete val="1"/>
        <c:axPos val="l"/>
        <c:numFmt formatCode="0%" sourceLinked="1"/>
        <c:majorTickMark val="none"/>
        <c:minorTickMark val="none"/>
        <c:tickLblPos val="none"/>
        <c:crossAx val="131323776"/>
        <c:crosses val="autoZero"/>
        <c:auto val="1"/>
        <c:lblAlgn val="ctr"/>
        <c:lblOffset val="100"/>
        <c:noMultiLvlLbl val="0"/>
      </c:catAx>
      <c:valAx>
        <c:axId val="131323776"/>
        <c:scaling>
          <c:orientation val="minMax"/>
          <c:max val="1"/>
          <c:min val="0"/>
        </c:scaling>
        <c:delete val="1"/>
        <c:axPos val="b"/>
        <c:numFmt formatCode="0%" sourceLinked="1"/>
        <c:majorTickMark val="out"/>
        <c:minorTickMark val="none"/>
        <c:tickLblPos val="none"/>
        <c:crossAx val="13132224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statistiques'!$J$51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cat>
            <c:numRef>
              <c:f>'B - Les statistiques'!$L$14</c:f>
              <c:numCache>
                <c:formatCode>0%</c:formatCode>
                <c:ptCount val="1"/>
                <c:pt idx="0">
                  <c:v>0</c:v>
                </c:pt>
              </c:numCache>
            </c:numRef>
          </c:cat>
          <c:val>
            <c:numRef>
              <c:f>'B - Les statistiques'!$L$51</c:f>
              <c:numCache>
                <c:formatCode>0%</c:formatCode>
                <c:ptCount val="1"/>
                <c:pt idx="0">
                  <c:v>0</c:v>
                </c:pt>
              </c:numCache>
            </c:numRef>
          </c:val>
        </c:ser>
        <c:dLbls>
          <c:showLegendKey val="0"/>
          <c:showVal val="0"/>
          <c:showCatName val="0"/>
          <c:showSerName val="0"/>
          <c:showPercent val="0"/>
          <c:showBubbleSize val="0"/>
        </c:dLbls>
        <c:gapWidth val="75"/>
        <c:overlap val="100"/>
        <c:axId val="131365504"/>
        <c:axId val="131375488"/>
      </c:barChart>
      <c:catAx>
        <c:axId val="131365504"/>
        <c:scaling>
          <c:orientation val="minMax"/>
        </c:scaling>
        <c:delete val="1"/>
        <c:axPos val="l"/>
        <c:numFmt formatCode="0%" sourceLinked="1"/>
        <c:majorTickMark val="none"/>
        <c:minorTickMark val="none"/>
        <c:tickLblPos val="none"/>
        <c:crossAx val="131375488"/>
        <c:crosses val="autoZero"/>
        <c:auto val="1"/>
        <c:lblAlgn val="ctr"/>
        <c:lblOffset val="100"/>
        <c:noMultiLvlLbl val="0"/>
      </c:catAx>
      <c:valAx>
        <c:axId val="131375488"/>
        <c:scaling>
          <c:orientation val="minMax"/>
          <c:max val="1"/>
          <c:min val="0"/>
        </c:scaling>
        <c:delete val="1"/>
        <c:axPos val="b"/>
        <c:numFmt formatCode="0%" sourceLinked="1"/>
        <c:majorTickMark val="out"/>
        <c:minorTickMark val="none"/>
        <c:tickLblPos val="none"/>
        <c:crossAx val="13136550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statistiques'!$J$63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statistiques'!$L$63</c:f>
              <c:numCache>
                <c:formatCode>0%</c:formatCode>
                <c:ptCount val="1"/>
                <c:pt idx="0">
                  <c:v>0</c:v>
                </c:pt>
              </c:numCache>
            </c:numRef>
          </c:val>
        </c:ser>
        <c:ser>
          <c:idx val="2"/>
          <c:order val="2"/>
          <c:tx>
            <c:v>NA</c:v>
          </c:tx>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statistiques'!$N$63</c:f>
              <c:numCache>
                <c:formatCode>0%</c:formatCode>
                <c:ptCount val="1"/>
                <c:pt idx="0">
                  <c:v>0</c:v>
                </c:pt>
              </c:numCache>
            </c:numRef>
          </c:val>
        </c:ser>
        <c:dLbls>
          <c:showLegendKey val="0"/>
          <c:showVal val="0"/>
          <c:showCatName val="0"/>
          <c:showSerName val="0"/>
          <c:showPercent val="0"/>
          <c:showBubbleSize val="0"/>
        </c:dLbls>
        <c:gapWidth val="75"/>
        <c:overlap val="100"/>
        <c:axId val="131488000"/>
        <c:axId val="131497984"/>
      </c:barChart>
      <c:catAx>
        <c:axId val="131488000"/>
        <c:scaling>
          <c:orientation val="minMax"/>
        </c:scaling>
        <c:delete val="1"/>
        <c:axPos val="l"/>
        <c:majorTickMark val="none"/>
        <c:minorTickMark val="none"/>
        <c:tickLblPos val="none"/>
        <c:crossAx val="131497984"/>
        <c:crosses val="autoZero"/>
        <c:auto val="1"/>
        <c:lblAlgn val="ctr"/>
        <c:lblOffset val="100"/>
        <c:noMultiLvlLbl val="0"/>
      </c:catAx>
      <c:valAx>
        <c:axId val="131497984"/>
        <c:scaling>
          <c:orientation val="minMax"/>
          <c:max val="1"/>
          <c:min val="0"/>
        </c:scaling>
        <c:delete val="1"/>
        <c:axPos val="b"/>
        <c:numFmt formatCode="0%" sourceLinked="1"/>
        <c:majorTickMark val="out"/>
        <c:minorTickMark val="none"/>
        <c:tickLblPos val="none"/>
        <c:crossAx val="13148800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statistiques'!$J$123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statistiques'!$L$123</c:f>
              <c:numCache>
                <c:formatCode>0%</c:formatCode>
                <c:ptCount val="1"/>
                <c:pt idx="0">
                  <c:v>0</c:v>
                </c:pt>
              </c:numCache>
            </c:numRef>
          </c:val>
        </c:ser>
        <c:dLbls>
          <c:showLegendKey val="0"/>
          <c:showVal val="0"/>
          <c:showCatName val="0"/>
          <c:showSerName val="0"/>
          <c:showPercent val="0"/>
          <c:showBubbleSize val="0"/>
        </c:dLbls>
        <c:gapWidth val="75"/>
        <c:overlap val="100"/>
        <c:axId val="106522496"/>
        <c:axId val="106524032"/>
      </c:barChart>
      <c:catAx>
        <c:axId val="106522496"/>
        <c:scaling>
          <c:orientation val="minMax"/>
        </c:scaling>
        <c:delete val="1"/>
        <c:axPos val="l"/>
        <c:majorTickMark val="none"/>
        <c:minorTickMark val="none"/>
        <c:tickLblPos val="none"/>
        <c:crossAx val="106524032"/>
        <c:crosses val="autoZero"/>
        <c:auto val="1"/>
        <c:lblAlgn val="ctr"/>
        <c:lblOffset val="100"/>
        <c:noMultiLvlLbl val="0"/>
      </c:catAx>
      <c:valAx>
        <c:axId val="106524032"/>
        <c:scaling>
          <c:orientation val="minMax"/>
          <c:max val="1"/>
          <c:min val="0"/>
        </c:scaling>
        <c:delete val="1"/>
        <c:axPos val="b"/>
        <c:numFmt formatCode="0%" sourceLinked="1"/>
        <c:majorTickMark val="out"/>
        <c:minorTickMark val="none"/>
        <c:tickLblPos val="none"/>
        <c:crossAx val="10652249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spPr>
            <a:solidFill>
              <a:srgbClr val="00B050"/>
            </a:solidFill>
          </c:spPr>
          <c:invertIfNegative val="0"/>
          <c:dLbls>
            <c:showLegendKey val="0"/>
            <c:showVal val="1"/>
            <c:showCatName val="0"/>
            <c:showSerName val="0"/>
            <c:showPercent val="0"/>
            <c:showBubbleSize val="0"/>
            <c:showLeaderLines val="0"/>
          </c:dLbls>
          <c:val>
            <c:numRef>
              <c:f>'B - Les statistiques'!$J$65</c:f>
              <c:numCache>
                <c:formatCode>0%</c:formatCode>
                <c:ptCount val="1"/>
                <c:pt idx="0">
                  <c:v>0</c:v>
                </c:pt>
              </c:numCache>
            </c:numRef>
          </c:val>
        </c:ser>
        <c:ser>
          <c:idx val="0"/>
          <c:order val="1"/>
          <c:spPr>
            <a:solidFill>
              <a:srgbClr val="FF0000"/>
            </a:solidFill>
          </c:spPr>
          <c:invertIfNegative val="0"/>
          <c:dLbls>
            <c:showLegendKey val="0"/>
            <c:showVal val="1"/>
            <c:showCatName val="0"/>
            <c:showSerName val="0"/>
            <c:showPercent val="0"/>
            <c:showBubbleSize val="0"/>
            <c:showLeaderLines val="0"/>
          </c:dLbls>
          <c:val>
            <c:numRef>
              <c:f>'B - Les statistiques'!$L$65</c:f>
              <c:numCache>
                <c:formatCode>0%</c:formatCode>
                <c:ptCount val="1"/>
                <c:pt idx="0">
                  <c:v>0</c:v>
                </c:pt>
              </c:numCache>
            </c:numRef>
          </c:val>
        </c:ser>
        <c:ser>
          <c:idx val="2"/>
          <c:order val="2"/>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statistiques'!$N$65</c:f>
              <c:numCache>
                <c:formatCode>0%</c:formatCode>
                <c:ptCount val="1"/>
                <c:pt idx="0">
                  <c:v>0</c:v>
                </c:pt>
              </c:numCache>
            </c:numRef>
          </c:val>
        </c:ser>
        <c:dLbls>
          <c:showLegendKey val="0"/>
          <c:showVal val="0"/>
          <c:showCatName val="0"/>
          <c:showSerName val="0"/>
          <c:showPercent val="0"/>
          <c:showBubbleSize val="0"/>
        </c:dLbls>
        <c:gapWidth val="75"/>
        <c:overlap val="100"/>
        <c:axId val="131729280"/>
        <c:axId val="131730816"/>
      </c:barChart>
      <c:catAx>
        <c:axId val="131729280"/>
        <c:scaling>
          <c:orientation val="minMax"/>
        </c:scaling>
        <c:delete val="1"/>
        <c:axPos val="l"/>
        <c:majorTickMark val="none"/>
        <c:minorTickMark val="none"/>
        <c:tickLblPos val="none"/>
        <c:crossAx val="131730816"/>
        <c:crosses val="autoZero"/>
        <c:auto val="1"/>
        <c:lblAlgn val="ctr"/>
        <c:lblOffset val="100"/>
        <c:noMultiLvlLbl val="0"/>
      </c:catAx>
      <c:valAx>
        <c:axId val="131730816"/>
        <c:scaling>
          <c:orientation val="minMax"/>
          <c:max val="1"/>
          <c:min val="0"/>
        </c:scaling>
        <c:delete val="1"/>
        <c:axPos val="b"/>
        <c:numFmt formatCode="0%" sourceLinked="1"/>
        <c:majorTickMark val="out"/>
        <c:minorTickMark val="none"/>
        <c:tickLblPos val="none"/>
        <c:crossAx val="13172928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statistiques'!$J$93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statistiques'!$L$93</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statistiques'!$N$93</c:f>
              <c:numCache>
                <c:formatCode>0%</c:formatCode>
                <c:ptCount val="1"/>
                <c:pt idx="0">
                  <c:v>0</c:v>
                </c:pt>
              </c:numCache>
            </c:numRef>
          </c:val>
        </c:ser>
        <c:dLbls>
          <c:showLegendKey val="0"/>
          <c:showVal val="0"/>
          <c:showCatName val="0"/>
          <c:showSerName val="0"/>
          <c:showPercent val="0"/>
          <c:showBubbleSize val="0"/>
        </c:dLbls>
        <c:gapWidth val="75"/>
        <c:overlap val="100"/>
        <c:axId val="131765760"/>
        <c:axId val="131767296"/>
      </c:barChart>
      <c:catAx>
        <c:axId val="131765760"/>
        <c:scaling>
          <c:orientation val="minMax"/>
        </c:scaling>
        <c:delete val="1"/>
        <c:axPos val="l"/>
        <c:majorTickMark val="none"/>
        <c:minorTickMark val="none"/>
        <c:tickLblPos val="none"/>
        <c:crossAx val="131767296"/>
        <c:crosses val="autoZero"/>
        <c:auto val="1"/>
        <c:lblAlgn val="ctr"/>
        <c:lblOffset val="100"/>
        <c:noMultiLvlLbl val="0"/>
      </c:catAx>
      <c:valAx>
        <c:axId val="131767296"/>
        <c:scaling>
          <c:orientation val="minMax"/>
          <c:max val="1"/>
          <c:min val="0"/>
        </c:scaling>
        <c:delete val="1"/>
        <c:axPos val="b"/>
        <c:numFmt formatCode="0%" sourceLinked="1"/>
        <c:majorTickMark val="out"/>
        <c:minorTickMark val="none"/>
        <c:tickLblPos val="none"/>
        <c:crossAx val="13176576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statistiques'!$J$102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statistiques'!$L$102</c:f>
              <c:numCache>
                <c:formatCode>0%</c:formatCode>
                <c:ptCount val="1"/>
                <c:pt idx="0">
                  <c:v>0</c:v>
                </c:pt>
              </c:numCache>
            </c:numRef>
          </c:val>
        </c:ser>
        <c:dLbls>
          <c:showLegendKey val="0"/>
          <c:showVal val="0"/>
          <c:showCatName val="0"/>
          <c:showSerName val="0"/>
          <c:showPercent val="0"/>
          <c:showBubbleSize val="0"/>
        </c:dLbls>
        <c:gapWidth val="75"/>
        <c:overlap val="100"/>
        <c:axId val="132132864"/>
        <c:axId val="132134400"/>
      </c:barChart>
      <c:catAx>
        <c:axId val="132132864"/>
        <c:scaling>
          <c:orientation val="minMax"/>
        </c:scaling>
        <c:delete val="1"/>
        <c:axPos val="l"/>
        <c:majorTickMark val="none"/>
        <c:minorTickMark val="none"/>
        <c:tickLblPos val="none"/>
        <c:crossAx val="132134400"/>
        <c:crosses val="autoZero"/>
        <c:auto val="1"/>
        <c:lblAlgn val="ctr"/>
        <c:lblOffset val="100"/>
        <c:noMultiLvlLbl val="0"/>
      </c:catAx>
      <c:valAx>
        <c:axId val="132134400"/>
        <c:scaling>
          <c:orientation val="minMax"/>
          <c:max val="1"/>
          <c:min val="0"/>
        </c:scaling>
        <c:delete val="1"/>
        <c:axPos val="b"/>
        <c:numFmt formatCode="0%" sourceLinked="1"/>
        <c:majorTickMark val="out"/>
        <c:minorTickMark val="none"/>
        <c:tickLblPos val="none"/>
        <c:crossAx val="132132864"/>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statistiques'!$J$104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statistiques'!$L$104</c:f>
              <c:numCache>
                <c:formatCode>0%</c:formatCode>
                <c:ptCount val="1"/>
                <c:pt idx="0">
                  <c:v>0</c:v>
                </c:pt>
              </c:numCache>
            </c:numRef>
          </c:val>
        </c:ser>
        <c:dLbls>
          <c:showLegendKey val="0"/>
          <c:showVal val="0"/>
          <c:showCatName val="0"/>
          <c:showSerName val="0"/>
          <c:showPercent val="0"/>
          <c:showBubbleSize val="0"/>
        </c:dLbls>
        <c:gapWidth val="75"/>
        <c:overlap val="100"/>
        <c:axId val="132176128"/>
        <c:axId val="132177920"/>
      </c:barChart>
      <c:catAx>
        <c:axId val="132176128"/>
        <c:scaling>
          <c:orientation val="minMax"/>
        </c:scaling>
        <c:delete val="1"/>
        <c:axPos val="l"/>
        <c:majorTickMark val="none"/>
        <c:minorTickMark val="none"/>
        <c:tickLblPos val="none"/>
        <c:crossAx val="132177920"/>
        <c:crosses val="autoZero"/>
        <c:auto val="1"/>
        <c:lblAlgn val="ctr"/>
        <c:lblOffset val="100"/>
        <c:noMultiLvlLbl val="0"/>
      </c:catAx>
      <c:valAx>
        <c:axId val="132177920"/>
        <c:scaling>
          <c:orientation val="minMax"/>
          <c:max val="1"/>
          <c:min val="0"/>
        </c:scaling>
        <c:delete val="1"/>
        <c:axPos val="b"/>
        <c:numFmt formatCode="0%" sourceLinked="1"/>
        <c:majorTickMark val="out"/>
        <c:minorTickMark val="none"/>
        <c:tickLblPos val="none"/>
        <c:crossAx val="132176128"/>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statistiques'!$J$106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statistiques'!$L$106</c:f>
              <c:numCache>
                <c:formatCode>0%</c:formatCode>
                <c:ptCount val="1"/>
                <c:pt idx="0">
                  <c:v>0</c:v>
                </c:pt>
              </c:numCache>
            </c:numRef>
          </c:val>
        </c:ser>
        <c:dLbls>
          <c:showLegendKey val="0"/>
          <c:showVal val="0"/>
          <c:showCatName val="0"/>
          <c:showSerName val="0"/>
          <c:showPercent val="0"/>
          <c:showBubbleSize val="0"/>
        </c:dLbls>
        <c:gapWidth val="75"/>
        <c:overlap val="100"/>
        <c:axId val="131887872"/>
        <c:axId val="131889408"/>
      </c:barChart>
      <c:catAx>
        <c:axId val="131887872"/>
        <c:scaling>
          <c:orientation val="minMax"/>
        </c:scaling>
        <c:delete val="1"/>
        <c:axPos val="l"/>
        <c:majorTickMark val="none"/>
        <c:minorTickMark val="none"/>
        <c:tickLblPos val="none"/>
        <c:crossAx val="131889408"/>
        <c:crosses val="autoZero"/>
        <c:auto val="1"/>
        <c:lblAlgn val="ctr"/>
        <c:lblOffset val="100"/>
        <c:noMultiLvlLbl val="0"/>
      </c:catAx>
      <c:valAx>
        <c:axId val="131889408"/>
        <c:scaling>
          <c:orientation val="minMax"/>
          <c:max val="1"/>
          <c:min val="0"/>
        </c:scaling>
        <c:delete val="1"/>
        <c:axPos val="b"/>
        <c:numFmt formatCode="0%" sourceLinked="1"/>
        <c:majorTickMark val="out"/>
        <c:minorTickMark val="none"/>
        <c:tickLblPos val="none"/>
        <c:crossAx val="131887872"/>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statistiques'!$J$108</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statistiques'!$L$108</c:f>
              <c:numCache>
                <c:formatCode>0%</c:formatCode>
                <c:ptCount val="1"/>
                <c:pt idx="0">
                  <c:v>0</c:v>
                </c:pt>
              </c:numCache>
            </c:numRef>
          </c:val>
        </c:ser>
        <c:dLbls>
          <c:showLegendKey val="0"/>
          <c:showVal val="0"/>
          <c:showCatName val="0"/>
          <c:showSerName val="0"/>
          <c:showPercent val="0"/>
          <c:showBubbleSize val="0"/>
        </c:dLbls>
        <c:gapWidth val="75"/>
        <c:overlap val="100"/>
        <c:axId val="131910656"/>
        <c:axId val="131924736"/>
      </c:barChart>
      <c:catAx>
        <c:axId val="131910656"/>
        <c:scaling>
          <c:orientation val="minMax"/>
        </c:scaling>
        <c:delete val="1"/>
        <c:axPos val="l"/>
        <c:majorTickMark val="none"/>
        <c:minorTickMark val="none"/>
        <c:tickLblPos val="none"/>
        <c:crossAx val="131924736"/>
        <c:crosses val="autoZero"/>
        <c:auto val="1"/>
        <c:lblAlgn val="ctr"/>
        <c:lblOffset val="100"/>
        <c:noMultiLvlLbl val="0"/>
      </c:catAx>
      <c:valAx>
        <c:axId val="131924736"/>
        <c:scaling>
          <c:orientation val="minMax"/>
          <c:max val="1"/>
          <c:min val="0"/>
        </c:scaling>
        <c:delete val="1"/>
        <c:axPos val="b"/>
        <c:numFmt formatCode="0%" sourceLinked="1"/>
        <c:majorTickMark val="out"/>
        <c:minorTickMark val="none"/>
        <c:tickLblPos val="none"/>
        <c:crossAx val="131910656"/>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statistiques'!$J$110</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statistiques'!$L$110</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statistiques'!$N$110</c:f>
              <c:numCache>
                <c:formatCode>0%</c:formatCode>
                <c:ptCount val="1"/>
                <c:pt idx="0">
                  <c:v>0</c:v>
                </c:pt>
              </c:numCache>
            </c:numRef>
          </c:val>
        </c:ser>
        <c:dLbls>
          <c:showLegendKey val="0"/>
          <c:showVal val="0"/>
          <c:showCatName val="0"/>
          <c:showSerName val="0"/>
          <c:showPercent val="0"/>
          <c:showBubbleSize val="0"/>
        </c:dLbls>
        <c:gapWidth val="75"/>
        <c:overlap val="100"/>
        <c:axId val="131951232"/>
        <c:axId val="131969408"/>
      </c:barChart>
      <c:catAx>
        <c:axId val="131951232"/>
        <c:scaling>
          <c:orientation val="minMax"/>
        </c:scaling>
        <c:delete val="1"/>
        <c:axPos val="l"/>
        <c:majorTickMark val="none"/>
        <c:minorTickMark val="none"/>
        <c:tickLblPos val="none"/>
        <c:crossAx val="131969408"/>
        <c:crosses val="autoZero"/>
        <c:auto val="1"/>
        <c:lblAlgn val="ctr"/>
        <c:lblOffset val="100"/>
        <c:noMultiLvlLbl val="0"/>
      </c:catAx>
      <c:valAx>
        <c:axId val="131969408"/>
        <c:scaling>
          <c:orientation val="minMax"/>
          <c:max val="1"/>
          <c:min val="0"/>
        </c:scaling>
        <c:delete val="1"/>
        <c:axPos val="b"/>
        <c:numFmt formatCode="0%" sourceLinked="1"/>
        <c:majorTickMark val="out"/>
        <c:minorTickMark val="none"/>
        <c:tickLblPos val="none"/>
        <c:crossAx val="131951232"/>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statistiques'!$J$112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statistiques'!$L$112</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statistiques'!$N$112</c:f>
              <c:numCache>
                <c:formatCode>0%</c:formatCode>
                <c:ptCount val="1"/>
                <c:pt idx="0">
                  <c:v>0</c:v>
                </c:pt>
              </c:numCache>
            </c:numRef>
          </c:val>
        </c:ser>
        <c:dLbls>
          <c:showLegendKey val="0"/>
          <c:showVal val="0"/>
          <c:showCatName val="0"/>
          <c:showSerName val="0"/>
          <c:showPercent val="0"/>
          <c:showBubbleSize val="0"/>
        </c:dLbls>
        <c:gapWidth val="75"/>
        <c:overlap val="100"/>
        <c:axId val="132012288"/>
        <c:axId val="132018176"/>
      </c:barChart>
      <c:catAx>
        <c:axId val="132012288"/>
        <c:scaling>
          <c:orientation val="minMax"/>
        </c:scaling>
        <c:delete val="1"/>
        <c:axPos val="l"/>
        <c:majorTickMark val="none"/>
        <c:minorTickMark val="none"/>
        <c:tickLblPos val="none"/>
        <c:crossAx val="132018176"/>
        <c:crosses val="autoZero"/>
        <c:auto val="1"/>
        <c:lblAlgn val="ctr"/>
        <c:lblOffset val="100"/>
        <c:noMultiLvlLbl val="0"/>
      </c:catAx>
      <c:valAx>
        <c:axId val="132018176"/>
        <c:scaling>
          <c:orientation val="minMax"/>
          <c:max val="1"/>
          <c:min val="0"/>
        </c:scaling>
        <c:delete val="1"/>
        <c:axPos val="b"/>
        <c:numFmt formatCode="0%" sourceLinked="1"/>
        <c:majorTickMark val="out"/>
        <c:minorTickMark val="none"/>
        <c:tickLblPos val="none"/>
        <c:crossAx val="132012288"/>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statistiques'!$J$114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statistiques'!$L$114</c:f>
              <c:numCache>
                <c:formatCode>0%</c:formatCode>
                <c:ptCount val="1"/>
                <c:pt idx="0">
                  <c:v>0</c:v>
                </c:pt>
              </c:numCache>
            </c:numRef>
          </c:val>
        </c:ser>
        <c:dLbls>
          <c:showLegendKey val="0"/>
          <c:showVal val="0"/>
          <c:showCatName val="0"/>
          <c:showSerName val="0"/>
          <c:showPercent val="0"/>
          <c:showBubbleSize val="0"/>
        </c:dLbls>
        <c:gapWidth val="75"/>
        <c:overlap val="100"/>
        <c:axId val="132190976"/>
        <c:axId val="132192512"/>
      </c:barChart>
      <c:catAx>
        <c:axId val="132190976"/>
        <c:scaling>
          <c:orientation val="minMax"/>
        </c:scaling>
        <c:delete val="1"/>
        <c:axPos val="l"/>
        <c:majorTickMark val="none"/>
        <c:minorTickMark val="none"/>
        <c:tickLblPos val="none"/>
        <c:crossAx val="132192512"/>
        <c:crosses val="autoZero"/>
        <c:auto val="1"/>
        <c:lblAlgn val="ctr"/>
        <c:lblOffset val="100"/>
        <c:noMultiLvlLbl val="0"/>
      </c:catAx>
      <c:valAx>
        <c:axId val="132192512"/>
        <c:scaling>
          <c:orientation val="minMax"/>
          <c:max val="1"/>
          <c:min val="0"/>
        </c:scaling>
        <c:delete val="1"/>
        <c:axPos val="b"/>
        <c:numFmt formatCode="0%" sourceLinked="1"/>
        <c:majorTickMark val="out"/>
        <c:minorTickMark val="none"/>
        <c:tickLblPos val="none"/>
        <c:crossAx val="132190976"/>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statistiques'!$J$116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statistiques'!$L$116</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statistiques'!$N$116</c:f>
              <c:numCache>
                <c:formatCode>0%</c:formatCode>
                <c:ptCount val="1"/>
                <c:pt idx="0">
                  <c:v>0</c:v>
                </c:pt>
              </c:numCache>
            </c:numRef>
          </c:val>
        </c:ser>
        <c:dLbls>
          <c:showLegendKey val="0"/>
          <c:showVal val="0"/>
          <c:showCatName val="0"/>
          <c:showSerName val="0"/>
          <c:showPercent val="0"/>
          <c:showBubbleSize val="0"/>
        </c:dLbls>
        <c:gapWidth val="75"/>
        <c:overlap val="100"/>
        <c:axId val="132211072"/>
        <c:axId val="132212608"/>
      </c:barChart>
      <c:catAx>
        <c:axId val="132211072"/>
        <c:scaling>
          <c:orientation val="minMax"/>
        </c:scaling>
        <c:delete val="1"/>
        <c:axPos val="l"/>
        <c:majorTickMark val="none"/>
        <c:minorTickMark val="none"/>
        <c:tickLblPos val="none"/>
        <c:crossAx val="132212608"/>
        <c:crosses val="autoZero"/>
        <c:auto val="1"/>
        <c:lblAlgn val="ctr"/>
        <c:lblOffset val="100"/>
        <c:noMultiLvlLbl val="0"/>
      </c:catAx>
      <c:valAx>
        <c:axId val="132212608"/>
        <c:scaling>
          <c:orientation val="minMax"/>
          <c:max val="1"/>
          <c:min val="0"/>
        </c:scaling>
        <c:delete val="1"/>
        <c:axPos val="b"/>
        <c:numFmt formatCode="0%" sourceLinked="1"/>
        <c:majorTickMark val="out"/>
        <c:minorTickMark val="none"/>
        <c:tickLblPos val="none"/>
        <c:crossAx val="132211072"/>
        <c:crosses val="autoZero"/>
        <c:crossBetween val="between"/>
      </c:valAx>
      <c:spPr>
        <a:noFill/>
        <a:ln w="25400">
          <a:noFill/>
        </a:ln>
      </c:spPr>
    </c:plotArea>
    <c:plotVisOnly val="1"/>
    <c:dispBlanksAs val="gap"/>
    <c:showDLblsOverMax val="0"/>
  </c:chart>
  <c:spPr>
    <a:noFill/>
    <a:ln>
      <a:noFill/>
    </a:ln>
  </c:spPr>
  <c:txPr>
    <a:bodyPr/>
    <a:lstStyle/>
    <a:p>
      <a:pPr>
        <a:defRPr b="0"/>
      </a:pPr>
      <a:endParaRPr lang="fr-FR"/>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statistiques'!$J$125</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statistiques'!$L$125</c:f>
              <c:numCache>
                <c:formatCode>0%</c:formatCode>
                <c:ptCount val="1"/>
                <c:pt idx="0">
                  <c:v>0</c:v>
                </c:pt>
              </c:numCache>
            </c:numRef>
          </c:val>
        </c:ser>
        <c:dLbls>
          <c:showLegendKey val="0"/>
          <c:showVal val="0"/>
          <c:showCatName val="0"/>
          <c:showSerName val="0"/>
          <c:showPercent val="0"/>
          <c:showBubbleSize val="0"/>
        </c:dLbls>
        <c:gapWidth val="75"/>
        <c:overlap val="100"/>
        <c:axId val="106553344"/>
        <c:axId val="106554880"/>
      </c:barChart>
      <c:catAx>
        <c:axId val="106553344"/>
        <c:scaling>
          <c:orientation val="minMax"/>
        </c:scaling>
        <c:delete val="1"/>
        <c:axPos val="l"/>
        <c:majorTickMark val="none"/>
        <c:minorTickMark val="none"/>
        <c:tickLblPos val="none"/>
        <c:crossAx val="106554880"/>
        <c:crosses val="autoZero"/>
        <c:auto val="1"/>
        <c:lblAlgn val="ctr"/>
        <c:lblOffset val="100"/>
        <c:noMultiLvlLbl val="0"/>
      </c:catAx>
      <c:valAx>
        <c:axId val="106554880"/>
        <c:scaling>
          <c:orientation val="minMax"/>
          <c:max val="1"/>
          <c:min val="0"/>
        </c:scaling>
        <c:delete val="1"/>
        <c:axPos val="b"/>
        <c:numFmt formatCode="0%" sourceLinked="1"/>
        <c:majorTickMark val="out"/>
        <c:minorTickMark val="none"/>
        <c:tickLblPos val="none"/>
        <c:crossAx val="10655334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val>
            <c:numRef>
              <c:f>'B - Les statistiques'!$J$137</c:f>
              <c:numCache>
                <c:formatCode>0%</c:formatCode>
                <c:ptCount val="1"/>
                <c:pt idx="0">
                  <c:v>0</c:v>
                </c:pt>
              </c:numCache>
            </c:numRef>
          </c:val>
        </c:ser>
        <c:ser>
          <c:idx val="0"/>
          <c:order val="1"/>
          <c:tx>
            <c:v>non</c:v>
          </c:tx>
          <c:spPr>
            <a:solidFill>
              <a:srgbClr val="FF0000"/>
            </a:solidFill>
          </c:spPr>
          <c:invertIfNegative val="0"/>
          <c:val>
            <c:numRef>
              <c:f>'B - Les statistiques'!$L$137</c:f>
              <c:numCache>
                <c:formatCode>0%</c:formatCode>
                <c:ptCount val="1"/>
                <c:pt idx="0">
                  <c:v>0</c:v>
                </c:pt>
              </c:numCache>
            </c:numRef>
          </c:val>
        </c:ser>
        <c:ser>
          <c:idx val="2"/>
          <c:order val="2"/>
          <c:tx>
            <c:v>NA</c:v>
          </c:tx>
          <c:invertIfNegative val="0"/>
          <c:dPt>
            <c:idx val="0"/>
            <c:invertIfNegative val="0"/>
            <c:bubble3D val="0"/>
            <c:spPr>
              <a:solidFill>
                <a:schemeClr val="bg1">
                  <a:lumMod val="75000"/>
                </a:schemeClr>
              </a:solidFill>
            </c:spPr>
          </c:dPt>
          <c:val>
            <c:numRef>
              <c:f>'B - Les statistiques'!$N$137</c:f>
              <c:numCache>
                <c:formatCode>0%</c:formatCode>
                <c:ptCount val="1"/>
                <c:pt idx="0">
                  <c:v>0</c:v>
                </c:pt>
              </c:numCache>
            </c:numRef>
          </c:val>
        </c:ser>
        <c:dLbls>
          <c:showLegendKey val="0"/>
          <c:showVal val="1"/>
          <c:showCatName val="0"/>
          <c:showSerName val="0"/>
          <c:showPercent val="0"/>
          <c:showBubbleSize val="0"/>
        </c:dLbls>
        <c:gapWidth val="75"/>
        <c:overlap val="100"/>
        <c:axId val="132256512"/>
        <c:axId val="132258048"/>
      </c:barChart>
      <c:catAx>
        <c:axId val="132256512"/>
        <c:scaling>
          <c:orientation val="minMax"/>
        </c:scaling>
        <c:delete val="1"/>
        <c:axPos val="l"/>
        <c:majorTickMark val="none"/>
        <c:minorTickMark val="none"/>
        <c:tickLblPos val="none"/>
        <c:crossAx val="132258048"/>
        <c:crosses val="autoZero"/>
        <c:auto val="1"/>
        <c:lblAlgn val="ctr"/>
        <c:lblOffset val="100"/>
        <c:noMultiLvlLbl val="0"/>
      </c:catAx>
      <c:valAx>
        <c:axId val="132258048"/>
        <c:scaling>
          <c:orientation val="minMax"/>
          <c:max val="1"/>
          <c:min val="0"/>
        </c:scaling>
        <c:delete val="1"/>
        <c:axPos val="b"/>
        <c:numFmt formatCode="0%" sourceLinked="1"/>
        <c:majorTickMark val="out"/>
        <c:minorTickMark val="none"/>
        <c:tickLblPos val="none"/>
        <c:crossAx val="13225651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statistiques'!$J$170</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statistiques'!$L$170</c:f>
              <c:numCache>
                <c:formatCode>0%</c:formatCode>
                <c:ptCount val="1"/>
                <c:pt idx="0">
                  <c:v>0</c:v>
                </c:pt>
              </c:numCache>
            </c:numRef>
          </c:val>
        </c:ser>
        <c:ser>
          <c:idx val="2"/>
          <c:order val="2"/>
          <c:tx>
            <c:v>NA</c:v>
          </c:tx>
          <c:spPr>
            <a:solidFill>
              <a:sysClr val="window" lastClr="FFFFFF">
                <a:lumMod val="75000"/>
              </a:sysClr>
            </a:solidFill>
          </c:spPr>
          <c:invertIfNegative val="0"/>
          <c:dLbls>
            <c:dLblPos val="ctr"/>
            <c:showLegendKey val="0"/>
            <c:showVal val="1"/>
            <c:showCatName val="0"/>
            <c:showSerName val="0"/>
            <c:showPercent val="0"/>
            <c:showBubbleSize val="0"/>
            <c:showLeaderLines val="0"/>
          </c:dLbls>
          <c:val>
            <c:numRef>
              <c:f>'B - Les statistiques'!$N$170</c:f>
              <c:numCache>
                <c:formatCode>0%</c:formatCode>
                <c:ptCount val="1"/>
                <c:pt idx="0">
                  <c:v>0</c:v>
                </c:pt>
              </c:numCache>
            </c:numRef>
          </c:val>
        </c:ser>
        <c:dLbls>
          <c:showLegendKey val="0"/>
          <c:showVal val="0"/>
          <c:showCatName val="0"/>
          <c:showSerName val="0"/>
          <c:showPercent val="0"/>
          <c:showBubbleSize val="0"/>
        </c:dLbls>
        <c:gapWidth val="75"/>
        <c:overlap val="100"/>
        <c:axId val="132317568"/>
        <c:axId val="132319104"/>
      </c:barChart>
      <c:catAx>
        <c:axId val="132317568"/>
        <c:scaling>
          <c:orientation val="minMax"/>
        </c:scaling>
        <c:delete val="1"/>
        <c:axPos val="l"/>
        <c:majorTickMark val="none"/>
        <c:minorTickMark val="none"/>
        <c:tickLblPos val="none"/>
        <c:crossAx val="132319104"/>
        <c:crosses val="autoZero"/>
        <c:auto val="1"/>
        <c:lblAlgn val="ctr"/>
        <c:lblOffset val="100"/>
        <c:noMultiLvlLbl val="0"/>
      </c:catAx>
      <c:valAx>
        <c:axId val="132319104"/>
        <c:scaling>
          <c:orientation val="minMax"/>
          <c:max val="1"/>
          <c:min val="0"/>
        </c:scaling>
        <c:delete val="1"/>
        <c:axPos val="b"/>
        <c:numFmt formatCode="0%" sourceLinked="1"/>
        <c:majorTickMark val="out"/>
        <c:minorTickMark val="none"/>
        <c:tickLblPos val="none"/>
        <c:crossAx val="13231756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816588948409336E-2"/>
          <c:y val="0.43921555065136619"/>
          <c:w val="0.76639907694561504"/>
          <c:h val="0.39607861785437171"/>
        </c:manualLayout>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statistiques'!$J$176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statistiques'!$L$176</c:f>
              <c:numCache>
                <c:formatCode>0%</c:formatCode>
                <c:ptCount val="1"/>
                <c:pt idx="0">
                  <c:v>0</c:v>
                </c:pt>
              </c:numCache>
            </c:numRef>
          </c:val>
        </c:ser>
        <c:dLbls>
          <c:showLegendKey val="0"/>
          <c:showVal val="0"/>
          <c:showCatName val="0"/>
          <c:showSerName val="0"/>
          <c:showPercent val="0"/>
          <c:showBubbleSize val="0"/>
        </c:dLbls>
        <c:gapWidth val="75"/>
        <c:overlap val="100"/>
        <c:axId val="132348544"/>
        <c:axId val="132358528"/>
      </c:barChart>
      <c:catAx>
        <c:axId val="132348544"/>
        <c:scaling>
          <c:orientation val="minMax"/>
        </c:scaling>
        <c:delete val="1"/>
        <c:axPos val="l"/>
        <c:majorTickMark val="none"/>
        <c:minorTickMark val="none"/>
        <c:tickLblPos val="none"/>
        <c:crossAx val="132358528"/>
        <c:crosses val="autoZero"/>
        <c:auto val="1"/>
        <c:lblAlgn val="ctr"/>
        <c:lblOffset val="100"/>
        <c:noMultiLvlLbl val="0"/>
      </c:catAx>
      <c:valAx>
        <c:axId val="132358528"/>
        <c:scaling>
          <c:orientation val="minMax"/>
          <c:max val="1"/>
          <c:min val="0"/>
        </c:scaling>
        <c:delete val="1"/>
        <c:axPos val="b"/>
        <c:numFmt formatCode="0%" sourceLinked="1"/>
        <c:majorTickMark val="out"/>
        <c:minorTickMark val="none"/>
        <c:tickLblPos val="none"/>
        <c:crossAx val="13234854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statistiques'!$J$180</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statistiques'!$L$180</c:f>
              <c:numCache>
                <c:formatCode>0%</c:formatCode>
                <c:ptCount val="1"/>
                <c:pt idx="0">
                  <c:v>0</c:v>
                </c:pt>
              </c:numCache>
            </c:numRef>
          </c:val>
        </c:ser>
        <c:dLbls>
          <c:showLegendKey val="0"/>
          <c:showVal val="0"/>
          <c:showCatName val="0"/>
          <c:showSerName val="0"/>
          <c:showPercent val="0"/>
          <c:showBubbleSize val="0"/>
        </c:dLbls>
        <c:gapWidth val="75"/>
        <c:overlap val="100"/>
        <c:axId val="132478080"/>
        <c:axId val="132479616"/>
      </c:barChart>
      <c:catAx>
        <c:axId val="132478080"/>
        <c:scaling>
          <c:orientation val="minMax"/>
        </c:scaling>
        <c:delete val="1"/>
        <c:axPos val="l"/>
        <c:majorTickMark val="none"/>
        <c:minorTickMark val="none"/>
        <c:tickLblPos val="none"/>
        <c:crossAx val="132479616"/>
        <c:crosses val="autoZero"/>
        <c:auto val="1"/>
        <c:lblAlgn val="ctr"/>
        <c:lblOffset val="100"/>
        <c:noMultiLvlLbl val="0"/>
      </c:catAx>
      <c:valAx>
        <c:axId val="132479616"/>
        <c:scaling>
          <c:orientation val="minMax"/>
          <c:max val="1"/>
          <c:min val="0"/>
        </c:scaling>
        <c:delete val="1"/>
        <c:axPos val="b"/>
        <c:numFmt formatCode="0%" sourceLinked="1"/>
        <c:majorTickMark val="out"/>
        <c:minorTickMark val="none"/>
        <c:tickLblPos val="none"/>
        <c:crossAx val="13247808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statistiques'!$J$182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statistiques'!$L$182</c:f>
              <c:numCache>
                <c:formatCode>0%</c:formatCode>
                <c:ptCount val="1"/>
                <c:pt idx="0">
                  <c:v>0</c:v>
                </c:pt>
              </c:numCache>
            </c:numRef>
          </c:val>
        </c:ser>
        <c:dLbls>
          <c:showLegendKey val="0"/>
          <c:showVal val="0"/>
          <c:showCatName val="0"/>
          <c:showSerName val="0"/>
          <c:showPercent val="0"/>
          <c:showBubbleSize val="0"/>
        </c:dLbls>
        <c:gapWidth val="75"/>
        <c:overlap val="100"/>
        <c:axId val="132783488"/>
        <c:axId val="132785280"/>
      </c:barChart>
      <c:catAx>
        <c:axId val="132783488"/>
        <c:scaling>
          <c:orientation val="minMax"/>
        </c:scaling>
        <c:delete val="1"/>
        <c:axPos val="l"/>
        <c:majorTickMark val="none"/>
        <c:minorTickMark val="none"/>
        <c:tickLblPos val="none"/>
        <c:crossAx val="132785280"/>
        <c:crosses val="autoZero"/>
        <c:auto val="1"/>
        <c:lblAlgn val="ctr"/>
        <c:lblOffset val="100"/>
        <c:noMultiLvlLbl val="0"/>
      </c:catAx>
      <c:valAx>
        <c:axId val="132785280"/>
        <c:scaling>
          <c:orientation val="minMax"/>
          <c:max val="1"/>
          <c:min val="0"/>
        </c:scaling>
        <c:delete val="1"/>
        <c:axPos val="b"/>
        <c:numFmt formatCode="0%" sourceLinked="1"/>
        <c:majorTickMark val="out"/>
        <c:minorTickMark val="none"/>
        <c:tickLblPos val="none"/>
        <c:crossAx val="13278348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statistiques'!$J$184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statistiques'!$L$184</c:f>
              <c:numCache>
                <c:formatCode>0%</c:formatCode>
                <c:ptCount val="1"/>
                <c:pt idx="0">
                  <c:v>0</c:v>
                </c:pt>
              </c:numCache>
            </c:numRef>
          </c:val>
        </c:ser>
        <c:dLbls>
          <c:showLegendKey val="0"/>
          <c:showVal val="0"/>
          <c:showCatName val="0"/>
          <c:showSerName val="0"/>
          <c:showPercent val="0"/>
          <c:showBubbleSize val="0"/>
        </c:dLbls>
        <c:gapWidth val="75"/>
        <c:overlap val="100"/>
        <c:axId val="132822912"/>
        <c:axId val="132824448"/>
      </c:barChart>
      <c:catAx>
        <c:axId val="132822912"/>
        <c:scaling>
          <c:orientation val="minMax"/>
        </c:scaling>
        <c:delete val="1"/>
        <c:axPos val="l"/>
        <c:majorTickMark val="none"/>
        <c:minorTickMark val="none"/>
        <c:tickLblPos val="none"/>
        <c:crossAx val="132824448"/>
        <c:crosses val="autoZero"/>
        <c:auto val="1"/>
        <c:lblAlgn val="ctr"/>
        <c:lblOffset val="100"/>
        <c:noMultiLvlLbl val="0"/>
      </c:catAx>
      <c:valAx>
        <c:axId val="132824448"/>
        <c:scaling>
          <c:orientation val="minMax"/>
          <c:max val="1"/>
          <c:min val="0"/>
        </c:scaling>
        <c:delete val="1"/>
        <c:axPos val="b"/>
        <c:numFmt formatCode="0%" sourceLinked="1"/>
        <c:majorTickMark val="out"/>
        <c:minorTickMark val="none"/>
        <c:tickLblPos val="none"/>
        <c:crossAx val="13282291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statistiques'!$J$186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statistiques'!$L$186</c:f>
              <c:numCache>
                <c:formatCode>0%</c:formatCode>
                <c:ptCount val="1"/>
                <c:pt idx="0">
                  <c:v>0</c:v>
                </c:pt>
              </c:numCache>
            </c:numRef>
          </c:val>
        </c:ser>
        <c:ser>
          <c:idx val="2"/>
          <c:order val="2"/>
          <c:tx>
            <c:v>NC</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statistiques'!$P$186</c:f>
              <c:numCache>
                <c:formatCode>0%</c:formatCode>
                <c:ptCount val="1"/>
                <c:pt idx="0">
                  <c:v>0</c:v>
                </c:pt>
              </c:numCache>
            </c:numRef>
          </c:val>
        </c:ser>
        <c:dLbls>
          <c:showLegendKey val="0"/>
          <c:showVal val="0"/>
          <c:showCatName val="0"/>
          <c:showSerName val="0"/>
          <c:showPercent val="0"/>
          <c:showBubbleSize val="0"/>
        </c:dLbls>
        <c:gapWidth val="75"/>
        <c:overlap val="100"/>
        <c:axId val="132531712"/>
        <c:axId val="132533248"/>
      </c:barChart>
      <c:catAx>
        <c:axId val="132531712"/>
        <c:scaling>
          <c:orientation val="minMax"/>
        </c:scaling>
        <c:delete val="1"/>
        <c:axPos val="l"/>
        <c:majorTickMark val="none"/>
        <c:minorTickMark val="none"/>
        <c:tickLblPos val="none"/>
        <c:crossAx val="132533248"/>
        <c:crosses val="autoZero"/>
        <c:auto val="1"/>
        <c:lblAlgn val="ctr"/>
        <c:lblOffset val="100"/>
        <c:noMultiLvlLbl val="0"/>
      </c:catAx>
      <c:valAx>
        <c:axId val="132533248"/>
        <c:scaling>
          <c:orientation val="minMax"/>
          <c:max val="1"/>
          <c:min val="0"/>
        </c:scaling>
        <c:delete val="1"/>
        <c:axPos val="b"/>
        <c:numFmt formatCode="0%" sourceLinked="1"/>
        <c:majorTickMark val="out"/>
        <c:minorTickMark val="none"/>
        <c:tickLblPos val="none"/>
        <c:crossAx val="132531712"/>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statistiques'!$J$188</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statistiques'!$L$188</c:f>
              <c:numCache>
                <c:formatCode>0%</c:formatCode>
                <c:ptCount val="1"/>
                <c:pt idx="0">
                  <c:v>0</c:v>
                </c:pt>
              </c:numCache>
            </c:numRef>
          </c:val>
        </c:ser>
        <c:dLbls>
          <c:showLegendKey val="0"/>
          <c:showVal val="0"/>
          <c:showCatName val="0"/>
          <c:showSerName val="0"/>
          <c:showPercent val="0"/>
          <c:showBubbleSize val="0"/>
        </c:dLbls>
        <c:gapWidth val="75"/>
        <c:overlap val="100"/>
        <c:axId val="132644864"/>
        <c:axId val="132646400"/>
      </c:barChart>
      <c:catAx>
        <c:axId val="132644864"/>
        <c:scaling>
          <c:orientation val="minMax"/>
        </c:scaling>
        <c:delete val="1"/>
        <c:axPos val="l"/>
        <c:majorTickMark val="none"/>
        <c:minorTickMark val="none"/>
        <c:tickLblPos val="none"/>
        <c:crossAx val="132646400"/>
        <c:crosses val="autoZero"/>
        <c:auto val="1"/>
        <c:lblAlgn val="ctr"/>
        <c:lblOffset val="100"/>
        <c:noMultiLvlLbl val="0"/>
      </c:catAx>
      <c:valAx>
        <c:axId val="132646400"/>
        <c:scaling>
          <c:orientation val="minMax"/>
          <c:max val="1"/>
          <c:min val="0"/>
        </c:scaling>
        <c:delete val="1"/>
        <c:axPos val="b"/>
        <c:numFmt formatCode="0%" sourceLinked="1"/>
        <c:majorTickMark val="out"/>
        <c:minorTickMark val="none"/>
        <c:tickLblPos val="none"/>
        <c:crossAx val="13264486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statistiques'!$J$192</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statistiques'!$L$192</c:f>
              <c:numCache>
                <c:formatCode>0%</c:formatCode>
                <c:ptCount val="1"/>
                <c:pt idx="0">
                  <c:v>0</c:v>
                </c:pt>
              </c:numCache>
            </c:numRef>
          </c:val>
        </c:ser>
        <c:dLbls>
          <c:showLegendKey val="0"/>
          <c:showVal val="0"/>
          <c:showCatName val="0"/>
          <c:showSerName val="0"/>
          <c:showPercent val="0"/>
          <c:showBubbleSize val="0"/>
        </c:dLbls>
        <c:gapWidth val="75"/>
        <c:overlap val="100"/>
        <c:axId val="132667648"/>
        <c:axId val="132677632"/>
      </c:barChart>
      <c:catAx>
        <c:axId val="132667648"/>
        <c:scaling>
          <c:orientation val="minMax"/>
        </c:scaling>
        <c:delete val="1"/>
        <c:axPos val="l"/>
        <c:majorTickMark val="none"/>
        <c:minorTickMark val="none"/>
        <c:tickLblPos val="none"/>
        <c:crossAx val="132677632"/>
        <c:crosses val="autoZero"/>
        <c:auto val="1"/>
        <c:lblAlgn val="ctr"/>
        <c:lblOffset val="100"/>
        <c:noMultiLvlLbl val="0"/>
      </c:catAx>
      <c:valAx>
        <c:axId val="132677632"/>
        <c:scaling>
          <c:orientation val="minMax"/>
          <c:max val="1"/>
          <c:min val="0"/>
        </c:scaling>
        <c:delete val="1"/>
        <c:axPos val="b"/>
        <c:numFmt formatCode="0%" sourceLinked="1"/>
        <c:majorTickMark val="out"/>
        <c:minorTickMark val="none"/>
        <c:tickLblPos val="none"/>
        <c:crossAx val="13266764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statistiques'!$J$196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statistiques'!$L$196</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statistiques'!$N$196</c:f>
              <c:numCache>
                <c:formatCode>0%</c:formatCode>
                <c:ptCount val="1"/>
                <c:pt idx="0">
                  <c:v>0</c:v>
                </c:pt>
              </c:numCache>
            </c:numRef>
          </c:val>
        </c:ser>
        <c:dLbls>
          <c:showLegendKey val="0"/>
          <c:showVal val="0"/>
          <c:showCatName val="0"/>
          <c:showSerName val="0"/>
          <c:showPercent val="0"/>
          <c:showBubbleSize val="0"/>
        </c:dLbls>
        <c:gapWidth val="75"/>
        <c:overlap val="100"/>
        <c:axId val="132712320"/>
        <c:axId val="132713856"/>
      </c:barChart>
      <c:catAx>
        <c:axId val="132712320"/>
        <c:scaling>
          <c:orientation val="minMax"/>
        </c:scaling>
        <c:delete val="1"/>
        <c:axPos val="l"/>
        <c:majorTickMark val="none"/>
        <c:minorTickMark val="none"/>
        <c:tickLblPos val="none"/>
        <c:crossAx val="132713856"/>
        <c:crosses val="autoZero"/>
        <c:auto val="1"/>
        <c:lblAlgn val="ctr"/>
        <c:lblOffset val="100"/>
        <c:noMultiLvlLbl val="0"/>
      </c:catAx>
      <c:valAx>
        <c:axId val="132713856"/>
        <c:scaling>
          <c:orientation val="minMax"/>
          <c:max val="1"/>
          <c:min val="0"/>
        </c:scaling>
        <c:delete val="1"/>
        <c:axPos val="b"/>
        <c:numFmt formatCode="0%" sourceLinked="1"/>
        <c:majorTickMark val="out"/>
        <c:minorTickMark val="none"/>
        <c:tickLblPos val="none"/>
        <c:crossAx val="13271232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statistiques'!$J$127</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statistiques'!$L$127</c:f>
              <c:numCache>
                <c:formatCode>0%</c:formatCode>
                <c:ptCount val="1"/>
                <c:pt idx="0">
                  <c:v>0</c:v>
                </c:pt>
              </c:numCache>
            </c:numRef>
          </c:val>
        </c:ser>
        <c:dLbls>
          <c:showLegendKey val="0"/>
          <c:showVal val="0"/>
          <c:showCatName val="0"/>
          <c:showSerName val="0"/>
          <c:showPercent val="0"/>
          <c:showBubbleSize val="0"/>
        </c:dLbls>
        <c:gapWidth val="75"/>
        <c:overlap val="100"/>
        <c:axId val="108689664"/>
        <c:axId val="108695552"/>
      </c:barChart>
      <c:catAx>
        <c:axId val="108689664"/>
        <c:scaling>
          <c:orientation val="minMax"/>
        </c:scaling>
        <c:delete val="1"/>
        <c:axPos val="l"/>
        <c:majorTickMark val="none"/>
        <c:minorTickMark val="none"/>
        <c:tickLblPos val="none"/>
        <c:crossAx val="108695552"/>
        <c:crosses val="autoZero"/>
        <c:auto val="1"/>
        <c:lblAlgn val="ctr"/>
        <c:lblOffset val="100"/>
        <c:noMultiLvlLbl val="0"/>
      </c:catAx>
      <c:valAx>
        <c:axId val="108695552"/>
        <c:scaling>
          <c:orientation val="minMax"/>
          <c:max val="1"/>
          <c:min val="0"/>
        </c:scaling>
        <c:delete val="1"/>
        <c:axPos val="b"/>
        <c:numFmt formatCode="0%" sourceLinked="1"/>
        <c:majorTickMark val="out"/>
        <c:minorTickMark val="none"/>
        <c:tickLblPos val="none"/>
        <c:crossAx val="10868966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statistiques'!$J$194</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statistiques'!$L$194</c:f>
              <c:numCache>
                <c:formatCode>0%</c:formatCode>
                <c:ptCount val="1"/>
                <c:pt idx="0">
                  <c:v>0</c:v>
                </c:pt>
              </c:numCache>
            </c:numRef>
          </c:val>
        </c:ser>
        <c:dLbls>
          <c:showLegendKey val="0"/>
          <c:showVal val="0"/>
          <c:showCatName val="0"/>
          <c:showSerName val="0"/>
          <c:showPercent val="0"/>
          <c:showBubbleSize val="0"/>
        </c:dLbls>
        <c:gapWidth val="75"/>
        <c:overlap val="100"/>
        <c:axId val="132747648"/>
        <c:axId val="132749184"/>
      </c:barChart>
      <c:catAx>
        <c:axId val="132747648"/>
        <c:scaling>
          <c:orientation val="minMax"/>
        </c:scaling>
        <c:delete val="1"/>
        <c:axPos val="l"/>
        <c:majorTickMark val="none"/>
        <c:minorTickMark val="none"/>
        <c:tickLblPos val="none"/>
        <c:crossAx val="132749184"/>
        <c:crosses val="autoZero"/>
        <c:auto val="1"/>
        <c:lblAlgn val="ctr"/>
        <c:lblOffset val="100"/>
        <c:noMultiLvlLbl val="0"/>
      </c:catAx>
      <c:valAx>
        <c:axId val="132749184"/>
        <c:scaling>
          <c:orientation val="minMax"/>
          <c:max val="1"/>
          <c:min val="0"/>
        </c:scaling>
        <c:delete val="1"/>
        <c:axPos val="b"/>
        <c:numFmt formatCode="0%" sourceLinked="1"/>
        <c:majorTickMark val="out"/>
        <c:minorTickMark val="none"/>
        <c:tickLblPos val="none"/>
        <c:crossAx val="132747648"/>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statistiques'!$J$83</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statistiques'!$L$83</c:f>
              <c:numCache>
                <c:formatCode>0%</c:formatCode>
                <c:ptCount val="1"/>
                <c:pt idx="0">
                  <c:v>1</c:v>
                </c:pt>
              </c:numCache>
            </c:numRef>
          </c:val>
        </c:ser>
        <c:dLbls>
          <c:showLegendKey val="0"/>
          <c:showVal val="0"/>
          <c:showCatName val="0"/>
          <c:showSerName val="0"/>
          <c:showPercent val="0"/>
          <c:showBubbleSize val="0"/>
        </c:dLbls>
        <c:gapWidth val="75"/>
        <c:overlap val="100"/>
        <c:axId val="133126784"/>
        <c:axId val="133140864"/>
      </c:barChart>
      <c:catAx>
        <c:axId val="133126784"/>
        <c:scaling>
          <c:orientation val="minMax"/>
        </c:scaling>
        <c:delete val="1"/>
        <c:axPos val="l"/>
        <c:majorTickMark val="none"/>
        <c:minorTickMark val="none"/>
        <c:tickLblPos val="none"/>
        <c:crossAx val="133140864"/>
        <c:crosses val="autoZero"/>
        <c:auto val="1"/>
        <c:lblAlgn val="ctr"/>
        <c:lblOffset val="100"/>
        <c:noMultiLvlLbl val="0"/>
      </c:catAx>
      <c:valAx>
        <c:axId val="133140864"/>
        <c:scaling>
          <c:orientation val="minMax"/>
          <c:max val="1"/>
          <c:min val="0"/>
        </c:scaling>
        <c:delete val="1"/>
        <c:axPos val="b"/>
        <c:numFmt formatCode="0%" sourceLinked="1"/>
        <c:majorTickMark val="out"/>
        <c:minorTickMark val="none"/>
        <c:tickLblPos val="none"/>
        <c:crossAx val="133126784"/>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statistiques'!$J$96</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statistiques'!$L$96</c:f>
              <c:numCache>
                <c:formatCode>0%</c:formatCode>
                <c:ptCount val="1"/>
                <c:pt idx="0">
                  <c:v>0</c:v>
                </c:pt>
              </c:numCache>
            </c:numRef>
          </c:val>
        </c:ser>
        <c:dLbls>
          <c:showLegendKey val="0"/>
          <c:showVal val="0"/>
          <c:showCatName val="0"/>
          <c:showSerName val="0"/>
          <c:showPercent val="0"/>
          <c:showBubbleSize val="0"/>
        </c:dLbls>
        <c:gapWidth val="75"/>
        <c:overlap val="100"/>
        <c:axId val="133153920"/>
        <c:axId val="133155456"/>
      </c:barChart>
      <c:catAx>
        <c:axId val="133153920"/>
        <c:scaling>
          <c:orientation val="minMax"/>
        </c:scaling>
        <c:delete val="1"/>
        <c:axPos val="l"/>
        <c:majorTickMark val="none"/>
        <c:minorTickMark val="none"/>
        <c:tickLblPos val="none"/>
        <c:crossAx val="133155456"/>
        <c:crosses val="autoZero"/>
        <c:auto val="1"/>
        <c:lblAlgn val="ctr"/>
        <c:lblOffset val="100"/>
        <c:noMultiLvlLbl val="0"/>
      </c:catAx>
      <c:valAx>
        <c:axId val="133155456"/>
        <c:scaling>
          <c:orientation val="minMax"/>
          <c:max val="1"/>
          <c:min val="0"/>
        </c:scaling>
        <c:delete val="1"/>
        <c:axPos val="b"/>
        <c:numFmt formatCode="0%" sourceLinked="1"/>
        <c:majorTickMark val="out"/>
        <c:minorTickMark val="none"/>
        <c:tickLblPos val="none"/>
        <c:crossAx val="133153920"/>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bar"/>
        <c:grouping val="stacked"/>
        <c:varyColors val="0"/>
        <c:ser>
          <c:idx val="3"/>
          <c:order val="3"/>
          <c:spPr>
            <a:solidFill>
              <a:srgbClr val="00B050"/>
            </a:solidFill>
          </c:spPr>
          <c:invertIfNegative val="0"/>
          <c:dLbls>
            <c:dLblPos val="ctr"/>
            <c:showLegendKey val="0"/>
            <c:showVal val="1"/>
            <c:showCatName val="0"/>
            <c:showSerName val="0"/>
            <c:showPercent val="0"/>
            <c:showBubbleSize val="0"/>
            <c:showLeaderLines val="0"/>
          </c:dLbls>
          <c:val>
            <c:numRef>
              <c:f>'B - Les statistiques'!$J$81</c:f>
              <c:numCache>
                <c:formatCode>0%</c:formatCode>
                <c:ptCount val="1"/>
                <c:pt idx="0">
                  <c:v>0</c:v>
                </c:pt>
              </c:numCache>
            </c:numRef>
          </c:val>
        </c:ser>
        <c:ser>
          <c:idx val="4"/>
          <c:order val="4"/>
          <c:spPr>
            <a:solidFill>
              <a:srgbClr val="FF0000"/>
            </a:solidFill>
          </c:spPr>
          <c:invertIfNegative val="0"/>
          <c:dLbls>
            <c:dLblPos val="ctr"/>
            <c:showLegendKey val="0"/>
            <c:showVal val="1"/>
            <c:showCatName val="0"/>
            <c:showSerName val="0"/>
            <c:showPercent val="0"/>
            <c:showBubbleSize val="0"/>
            <c:showLeaderLines val="0"/>
          </c:dLbls>
          <c:val>
            <c:numRef>
              <c:f>'B - Les statistiques'!$L$81</c:f>
              <c:numCache>
                <c:formatCode>0%</c:formatCode>
                <c:ptCount val="1"/>
                <c:pt idx="0">
                  <c:v>0</c:v>
                </c:pt>
              </c:numCache>
            </c:numRef>
          </c:val>
        </c:ser>
        <c:ser>
          <c:idx val="5"/>
          <c:order val="5"/>
          <c:tx>
            <c:v>NA</c:v>
          </c:tx>
          <c:invertIfNegative val="0"/>
          <c:val>
            <c:numRef>
              <c:f>'B - Les statistiques'!$N$79</c:f>
              <c:numCache>
                <c:formatCode>0%</c:formatCode>
                <c:ptCount val="1"/>
                <c:pt idx="0">
                  <c:v>0</c:v>
                </c:pt>
              </c:numCache>
            </c:numRef>
          </c:val>
        </c:ser>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statistiques'!$J$79</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statistiques'!$L$79</c:f>
              <c:numCache>
                <c:formatCode>0%</c:formatCode>
                <c:ptCount val="1"/>
                <c:pt idx="0">
                  <c:v>0</c:v>
                </c:pt>
              </c:numCache>
            </c:numRef>
          </c:val>
        </c:ser>
        <c:ser>
          <c:idx val="2"/>
          <c:order val="2"/>
          <c:tx>
            <c:v>NA</c:v>
          </c:tx>
          <c:invertIfNegative val="0"/>
          <c:val>
            <c:numRef>
              <c:f>'B - Les statistiques'!$N$79</c:f>
              <c:numCache>
                <c:formatCode>0%</c:formatCode>
                <c:ptCount val="1"/>
                <c:pt idx="0">
                  <c:v>0</c:v>
                </c:pt>
              </c:numCache>
            </c:numRef>
          </c:val>
        </c:ser>
        <c:dLbls>
          <c:showLegendKey val="0"/>
          <c:showVal val="0"/>
          <c:showCatName val="0"/>
          <c:showSerName val="0"/>
          <c:showPercent val="0"/>
          <c:showBubbleSize val="0"/>
        </c:dLbls>
        <c:gapWidth val="75"/>
        <c:overlap val="100"/>
        <c:axId val="132959616"/>
        <c:axId val="132977792"/>
      </c:barChart>
      <c:catAx>
        <c:axId val="132959616"/>
        <c:scaling>
          <c:orientation val="minMax"/>
        </c:scaling>
        <c:delete val="1"/>
        <c:axPos val="l"/>
        <c:majorTickMark val="none"/>
        <c:minorTickMark val="none"/>
        <c:tickLblPos val="none"/>
        <c:crossAx val="132977792"/>
        <c:crosses val="autoZero"/>
        <c:auto val="1"/>
        <c:lblAlgn val="ctr"/>
        <c:lblOffset val="100"/>
        <c:noMultiLvlLbl val="0"/>
      </c:catAx>
      <c:valAx>
        <c:axId val="132977792"/>
        <c:scaling>
          <c:orientation val="minMax"/>
          <c:max val="1"/>
          <c:min val="0"/>
        </c:scaling>
        <c:delete val="1"/>
        <c:axPos val="b"/>
        <c:numFmt formatCode="0%" sourceLinked="1"/>
        <c:majorTickMark val="out"/>
        <c:minorTickMark val="none"/>
        <c:tickLblPos val="none"/>
        <c:crossAx val="13295961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Pourcentage</a:t>
            </a:r>
            <a:r>
              <a:rPr lang="fr-FR" baseline="0"/>
              <a:t> de personnes identifiées à risque au regard du dossier vs Pourcentage de personnes à risque le jour de l'enquête</a:t>
            </a:r>
            <a:endParaRPr lang="fr-FR"/>
          </a:p>
        </c:rich>
      </c:tx>
      <c:overlay val="0"/>
    </c:title>
    <c:autoTitleDeleted val="0"/>
    <c:plotArea>
      <c:layout/>
      <c:barChart>
        <c:barDir val="col"/>
        <c:grouping val="clustered"/>
        <c:varyColors val="0"/>
        <c:ser>
          <c:idx val="0"/>
          <c:order val="0"/>
          <c:tx>
            <c:v>% de personne à risque tracé</c:v>
          </c:tx>
          <c:invertIfNegative val="0"/>
          <c:dLbls>
            <c:txPr>
              <a:bodyPr/>
              <a:lstStyle/>
              <a:p>
                <a:pPr>
                  <a:defRPr sz="2000" b="1"/>
                </a:pPr>
                <a:endParaRPr lang="fr-FR"/>
              </a:p>
            </c:txPr>
            <c:dLblPos val="inEnd"/>
            <c:showLegendKey val="0"/>
            <c:showVal val="1"/>
            <c:showCatName val="0"/>
            <c:showSerName val="0"/>
            <c:showPercent val="0"/>
            <c:showBubbleSize val="0"/>
            <c:showLeaderLines val="0"/>
          </c:dLbls>
          <c:cat>
            <c:multiLvlStrRef>
              <c:f>'B - Les statistiques'!#REF!</c:f>
            </c:multiLvlStrRef>
          </c:cat>
          <c:val>
            <c:numRef>
              <c:f>'B - Les statistiques'!$J$14</c:f>
              <c:numCache>
                <c:formatCode>0%</c:formatCode>
                <c:ptCount val="1"/>
                <c:pt idx="0">
                  <c:v>0</c:v>
                </c:pt>
              </c:numCache>
            </c:numRef>
          </c:val>
        </c:ser>
        <c:ser>
          <c:idx val="1"/>
          <c:order val="1"/>
          <c:tx>
            <c:v>% personne à risque le jour de l'enquête</c:v>
          </c:tx>
          <c:invertIfNegative val="0"/>
          <c:dLbls>
            <c:txPr>
              <a:bodyPr/>
              <a:lstStyle/>
              <a:p>
                <a:pPr>
                  <a:defRPr sz="1800" b="1"/>
                </a:pPr>
                <a:endParaRPr lang="fr-FR"/>
              </a:p>
            </c:txPr>
            <c:dLblPos val="inEnd"/>
            <c:showLegendKey val="0"/>
            <c:showVal val="1"/>
            <c:showCatName val="0"/>
            <c:showSerName val="0"/>
            <c:showPercent val="0"/>
            <c:showBubbleSize val="0"/>
            <c:showLeaderLines val="0"/>
          </c:dLbls>
          <c:cat>
            <c:multiLvlStrRef>
              <c:f>'B - Les statistiques'!#REF!</c:f>
            </c:multiLvlStrRef>
          </c:cat>
          <c:val>
            <c:numRef>
              <c:f>'B - Les statistiques'!$J$22</c:f>
              <c:numCache>
                <c:formatCode>0%</c:formatCode>
                <c:ptCount val="1"/>
                <c:pt idx="0">
                  <c:v>0</c:v>
                </c:pt>
              </c:numCache>
            </c:numRef>
          </c:val>
        </c:ser>
        <c:ser>
          <c:idx val="2"/>
          <c:order val="2"/>
          <c:tx>
            <c:v>%personne à risque de chute grave</c:v>
          </c:tx>
          <c:invertIfNegative val="0"/>
          <c:dLbls>
            <c:txPr>
              <a:bodyPr/>
              <a:lstStyle/>
              <a:p>
                <a:pPr>
                  <a:defRPr sz="1800" b="1"/>
                </a:pPr>
                <a:endParaRPr lang="fr-FR"/>
              </a:p>
            </c:txPr>
            <c:dLblPos val="inEnd"/>
            <c:showLegendKey val="0"/>
            <c:showVal val="1"/>
            <c:showCatName val="0"/>
            <c:showSerName val="0"/>
            <c:showPercent val="0"/>
            <c:showBubbleSize val="0"/>
            <c:showLeaderLines val="0"/>
          </c:dLbls>
          <c:val>
            <c:numRef>
              <c:f>'B - Les statistiques'!$J$83</c:f>
              <c:numCache>
                <c:formatCode>0%</c:formatCode>
                <c:ptCount val="1"/>
                <c:pt idx="0">
                  <c:v>0</c:v>
                </c:pt>
              </c:numCache>
            </c:numRef>
          </c:val>
        </c:ser>
        <c:dLbls>
          <c:showLegendKey val="0"/>
          <c:showVal val="0"/>
          <c:showCatName val="0"/>
          <c:showSerName val="0"/>
          <c:showPercent val="0"/>
          <c:showBubbleSize val="0"/>
        </c:dLbls>
        <c:gapWidth val="150"/>
        <c:axId val="104898560"/>
        <c:axId val="104900096"/>
      </c:barChart>
      <c:catAx>
        <c:axId val="104898560"/>
        <c:scaling>
          <c:orientation val="minMax"/>
        </c:scaling>
        <c:delete val="0"/>
        <c:axPos val="b"/>
        <c:numFmt formatCode="General" sourceLinked="1"/>
        <c:majorTickMark val="out"/>
        <c:minorTickMark val="none"/>
        <c:tickLblPos val="nextTo"/>
        <c:crossAx val="104900096"/>
        <c:crosses val="autoZero"/>
        <c:auto val="1"/>
        <c:lblAlgn val="ctr"/>
        <c:lblOffset val="100"/>
        <c:noMultiLvlLbl val="0"/>
      </c:catAx>
      <c:valAx>
        <c:axId val="104900096"/>
        <c:scaling>
          <c:orientation val="minMax"/>
        </c:scaling>
        <c:delete val="0"/>
        <c:axPos val="l"/>
        <c:numFmt formatCode="0%" sourceLinked="1"/>
        <c:majorTickMark val="out"/>
        <c:minorTickMark val="none"/>
        <c:tickLblPos val="nextTo"/>
        <c:crossAx val="104898560"/>
        <c:crosses val="autoZero"/>
        <c:crossBetween val="between"/>
      </c:valAx>
      <c:spPr>
        <a:noFill/>
      </c:spPr>
    </c:plotArea>
    <c:legend>
      <c:legendPos val="b"/>
      <c:overlay val="0"/>
      <c:txPr>
        <a:bodyPr/>
        <a:lstStyle/>
        <a:p>
          <a:pPr>
            <a:defRPr sz="1400"/>
          </a:pPr>
          <a:endParaRPr lang="fr-FR"/>
        </a:p>
      </c:txPr>
    </c:legend>
    <c:plotVisOnly val="1"/>
    <c:dispBlanksAs val="gap"/>
    <c:showDLblsOverMax val="0"/>
  </c:chart>
</c:chartSpace>
</file>

<file path=xl/charts/chart8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Niveau</a:t>
            </a:r>
            <a:r>
              <a:rPr lang="fr-FR" baseline="0"/>
              <a:t> de mise en oeuvre du PUC</a:t>
            </a:r>
            <a:endParaRPr lang="fr-FR"/>
          </a:p>
        </c:rich>
      </c:tx>
      <c:overlay val="0"/>
    </c:title>
    <c:autoTitleDeleted val="0"/>
    <c:plotArea>
      <c:layout/>
      <c:barChart>
        <c:barDir val="col"/>
        <c:grouping val="stacked"/>
        <c:varyColors val="0"/>
        <c:ser>
          <c:idx val="0"/>
          <c:order val="0"/>
          <c:tx>
            <c:strRef>
              <c:f>Calcul!$C$15</c:f>
              <c:strCache>
                <c:ptCount val="1"/>
                <c:pt idx="0">
                  <c:v>Oui</c:v>
                </c:pt>
              </c:strCache>
            </c:strRef>
          </c:tx>
          <c:spPr>
            <a:solidFill>
              <a:schemeClr val="accent3"/>
            </a:solidFill>
          </c:spPr>
          <c:invertIfNegative val="0"/>
          <c:dLbls>
            <c:dLblPos val="ctr"/>
            <c:showLegendKey val="0"/>
            <c:showVal val="1"/>
            <c:showCatName val="0"/>
            <c:showSerName val="0"/>
            <c:showPercent val="0"/>
            <c:showBubbleSize val="0"/>
            <c:showLeaderLines val="0"/>
          </c:dLbls>
          <c:cat>
            <c:strRef>
              <c:f>Calcul!$B$16:$B$28</c:f>
              <c:strCache>
                <c:ptCount val="13"/>
                <c:pt idx="0">
                  <c:v>Bon pied : chaussage et soins des pieds, ourlets des vêtements</c:v>
                </c:pt>
                <c:pt idx="1">
                  <c:v>Bon œil : correction optimale, port des lunettes, bilan OPH programmé</c:v>
                </c:pt>
                <c:pt idx="2">
                  <c:v>Prescription d'une supplémentation en vitamine D</c:v>
                </c:pt>
                <c:pt idx="3">
                  <c:v>Révision de la pertinence des prescriptions</c:v>
                </c:pt>
                <c:pt idx="4">
                  <c:v>Besoin(s) d'assistance aux transferts et à la mobilité traçé(s)</c:v>
                </c:pt>
                <c:pt idx="5">
                  <c:v>Aires de déplacement non encombrées</c:v>
                </c:pt>
                <c:pt idx="6">
                  <c:v>Eclairages fonctionnels</c:v>
                </c:pt>
                <c:pt idx="7">
                  <c:v>Mise à proximité de la sonnette, des objets personnels et des aides techniques</c:v>
                </c:pt>
                <c:pt idx="8">
                  <c:v>Freins de lits activés</c:v>
                </c:pt>
                <c:pt idx="9">
                  <c:v>Freins de fauteuils activés</c:v>
                </c:pt>
                <c:pt idx="10">
                  <c:v>Reposes pieds adaptés</c:v>
                </c:pt>
                <c:pt idx="11">
                  <c:v>Hauteur de lit adaptée</c:v>
                </c:pt>
                <c:pt idx="12">
                  <c:v>Barrières de lit positionnées selon la prescription</c:v>
                </c:pt>
              </c:strCache>
            </c:strRef>
          </c:cat>
          <c:val>
            <c:numRef>
              <c:f>Calcul!$C$16:$C$28</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er>
        <c:ser>
          <c:idx val="1"/>
          <c:order val="1"/>
          <c:tx>
            <c:strRef>
              <c:f>Calcul!$D$15</c:f>
              <c:strCache>
                <c:ptCount val="1"/>
                <c:pt idx="0">
                  <c:v>Non</c:v>
                </c:pt>
              </c:strCache>
            </c:strRef>
          </c:tx>
          <c:invertIfNegative val="0"/>
          <c:dLbls>
            <c:dLblPos val="ctr"/>
            <c:showLegendKey val="0"/>
            <c:showVal val="1"/>
            <c:showCatName val="0"/>
            <c:showSerName val="0"/>
            <c:showPercent val="0"/>
            <c:showBubbleSize val="0"/>
            <c:showLeaderLines val="0"/>
          </c:dLbls>
          <c:cat>
            <c:strRef>
              <c:f>Calcul!$B$16:$B$28</c:f>
              <c:strCache>
                <c:ptCount val="13"/>
                <c:pt idx="0">
                  <c:v>Bon pied : chaussage et soins des pieds, ourlets des vêtements</c:v>
                </c:pt>
                <c:pt idx="1">
                  <c:v>Bon œil : correction optimale, port des lunettes, bilan OPH programmé</c:v>
                </c:pt>
                <c:pt idx="2">
                  <c:v>Prescription d'une supplémentation en vitamine D</c:v>
                </c:pt>
                <c:pt idx="3">
                  <c:v>Révision de la pertinence des prescriptions</c:v>
                </c:pt>
                <c:pt idx="4">
                  <c:v>Besoin(s) d'assistance aux transferts et à la mobilité traçé(s)</c:v>
                </c:pt>
                <c:pt idx="5">
                  <c:v>Aires de déplacement non encombrées</c:v>
                </c:pt>
                <c:pt idx="6">
                  <c:v>Eclairages fonctionnels</c:v>
                </c:pt>
                <c:pt idx="7">
                  <c:v>Mise à proximité de la sonnette, des objets personnels et des aides techniques</c:v>
                </c:pt>
                <c:pt idx="8">
                  <c:v>Freins de lits activés</c:v>
                </c:pt>
                <c:pt idx="9">
                  <c:v>Freins de fauteuils activés</c:v>
                </c:pt>
                <c:pt idx="10">
                  <c:v>Reposes pieds adaptés</c:v>
                </c:pt>
                <c:pt idx="11">
                  <c:v>Hauteur de lit adaptée</c:v>
                </c:pt>
                <c:pt idx="12">
                  <c:v>Barrières de lit positionnées selon la prescription</c:v>
                </c:pt>
              </c:strCache>
            </c:strRef>
          </c:cat>
          <c:val>
            <c:numRef>
              <c:f>Calcul!$D$16:$D$28</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Calcul!$E$16:$E$28</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er>
        <c:dLbls>
          <c:showLegendKey val="0"/>
          <c:showVal val="0"/>
          <c:showCatName val="0"/>
          <c:showSerName val="0"/>
          <c:showPercent val="0"/>
          <c:showBubbleSize val="0"/>
        </c:dLbls>
        <c:gapWidth val="150"/>
        <c:overlap val="100"/>
        <c:axId val="105014016"/>
        <c:axId val="105015552"/>
      </c:barChart>
      <c:catAx>
        <c:axId val="105014016"/>
        <c:scaling>
          <c:orientation val="minMax"/>
        </c:scaling>
        <c:delete val="0"/>
        <c:axPos val="b"/>
        <c:majorTickMark val="out"/>
        <c:minorTickMark val="none"/>
        <c:tickLblPos val="nextTo"/>
        <c:crossAx val="105015552"/>
        <c:crosses val="autoZero"/>
        <c:auto val="1"/>
        <c:lblAlgn val="ctr"/>
        <c:lblOffset val="100"/>
        <c:noMultiLvlLbl val="0"/>
      </c:catAx>
      <c:valAx>
        <c:axId val="105015552"/>
        <c:scaling>
          <c:orientation val="minMax"/>
        </c:scaling>
        <c:delete val="0"/>
        <c:axPos val="l"/>
        <c:numFmt formatCode="0%" sourceLinked="1"/>
        <c:majorTickMark val="out"/>
        <c:minorTickMark val="none"/>
        <c:tickLblPos val="nextTo"/>
        <c:crossAx val="105014016"/>
        <c:crosses val="autoZero"/>
        <c:crossBetween val="between"/>
      </c:valAx>
    </c:plotArea>
    <c:legend>
      <c:legendPos val="r"/>
      <c:layout>
        <c:manualLayout>
          <c:xMode val="edge"/>
          <c:yMode val="edge"/>
          <c:x val="3.1476438417136404E-2"/>
          <c:y val="0.21092685914260723"/>
          <c:w val="7.3689574761567386E-2"/>
          <c:h val="0.12184820936784319"/>
        </c:manualLayout>
      </c:layout>
      <c:overlay val="0"/>
    </c:legend>
    <c:plotVisOnly val="1"/>
    <c:dispBlanksAs val="gap"/>
    <c:showDLblsOverMax val="0"/>
  </c:chart>
</c:chartSpace>
</file>

<file path=xl/charts/chart8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Délai estimé entre la chute et sa découverte</a:t>
            </a:r>
          </a:p>
        </c:rich>
      </c:tx>
      <c:layout/>
      <c:overlay val="0"/>
    </c:title>
    <c:autoTitleDeleted val="0"/>
    <c:plotArea>
      <c:layout/>
      <c:barChart>
        <c:barDir val="col"/>
        <c:grouping val="clustered"/>
        <c:varyColors val="0"/>
        <c:ser>
          <c:idx val="0"/>
          <c:order val="0"/>
          <c:tx>
            <c:v>Délai</c:v>
          </c:tx>
          <c:invertIfNegative val="0"/>
          <c:dLbls>
            <c:txPr>
              <a:bodyPr/>
              <a:lstStyle/>
              <a:p>
                <a:pPr>
                  <a:defRPr b="1">
                    <a:solidFill>
                      <a:schemeClr val="bg1"/>
                    </a:solidFill>
                  </a:defRPr>
                </a:pPr>
                <a:endParaRPr lang="fr-FR"/>
              </a:p>
            </c:txPr>
            <c:dLblPos val="inEnd"/>
            <c:showLegendKey val="0"/>
            <c:showVal val="1"/>
            <c:showCatName val="0"/>
            <c:showSerName val="0"/>
            <c:showPercent val="0"/>
            <c:showBubbleSize val="0"/>
            <c:showLeaderLines val="0"/>
          </c:dLbls>
          <c:cat>
            <c:strRef>
              <c:f>'B - Les statistiques'!$I$142:$M$142</c:f>
              <c:strCache>
                <c:ptCount val="5"/>
                <c:pt idx="0">
                  <c:v>Moins de 15min</c:v>
                </c:pt>
                <c:pt idx="1">
                  <c:v>Moins d'1h</c:v>
                </c:pt>
                <c:pt idx="2">
                  <c:v>1 à 3h</c:v>
                </c:pt>
                <c:pt idx="3">
                  <c:v>Plus de 3h</c:v>
                </c:pt>
                <c:pt idx="4">
                  <c:v>NE</c:v>
                </c:pt>
              </c:strCache>
            </c:strRef>
          </c:cat>
          <c:val>
            <c:numRef>
              <c:f>'B - Les statistiques'!$I$143:$M$143</c:f>
              <c:numCache>
                <c:formatCode>General</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133253760"/>
        <c:axId val="133255552"/>
      </c:barChart>
      <c:catAx>
        <c:axId val="133253760"/>
        <c:scaling>
          <c:orientation val="minMax"/>
        </c:scaling>
        <c:delete val="0"/>
        <c:axPos val="b"/>
        <c:majorTickMark val="out"/>
        <c:minorTickMark val="none"/>
        <c:tickLblPos val="nextTo"/>
        <c:crossAx val="133255552"/>
        <c:crosses val="autoZero"/>
        <c:auto val="1"/>
        <c:lblAlgn val="ctr"/>
        <c:lblOffset val="100"/>
        <c:noMultiLvlLbl val="0"/>
      </c:catAx>
      <c:valAx>
        <c:axId val="133255552"/>
        <c:scaling>
          <c:orientation val="minMax"/>
        </c:scaling>
        <c:delete val="0"/>
        <c:axPos val="l"/>
        <c:numFmt formatCode="General" sourceLinked="1"/>
        <c:majorTickMark val="out"/>
        <c:minorTickMark val="none"/>
        <c:tickLblPos val="nextTo"/>
        <c:crossAx val="133253760"/>
        <c:crosses val="autoZero"/>
        <c:crossBetween val="between"/>
      </c:valAx>
      <c:spPr>
        <a:noFill/>
      </c:spPr>
    </c:plotArea>
    <c:plotVisOnly val="1"/>
    <c:dispBlanksAs val="gap"/>
    <c:showDLblsOverMax val="0"/>
  </c:chart>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1"/>
          <c:order val="0"/>
          <c:tx>
            <c:v>oui</c:v>
          </c:tx>
          <c:spPr>
            <a:solidFill>
              <a:srgbClr val="00B050"/>
            </a:solidFill>
          </c:spPr>
          <c:invertIfNegative val="0"/>
          <c:dLbls>
            <c:showLegendKey val="0"/>
            <c:showVal val="1"/>
            <c:showCatName val="0"/>
            <c:showSerName val="0"/>
            <c:showPercent val="0"/>
            <c:showBubbleSize val="0"/>
            <c:showLeaderLines val="0"/>
          </c:dLbls>
          <c:val>
            <c:numRef>
              <c:f>'B - Les statistiques'!$J$131</c:f>
              <c:numCache>
                <c:formatCode>0%</c:formatCode>
                <c:ptCount val="1"/>
                <c:pt idx="0">
                  <c:v>0</c:v>
                </c:pt>
              </c:numCache>
            </c:numRef>
          </c:val>
        </c:ser>
        <c:ser>
          <c:idx val="0"/>
          <c:order val="1"/>
          <c:tx>
            <c:v>non</c:v>
          </c:tx>
          <c:spPr>
            <a:solidFill>
              <a:srgbClr val="FF0000"/>
            </a:solidFill>
          </c:spPr>
          <c:invertIfNegative val="0"/>
          <c:dLbls>
            <c:showLegendKey val="0"/>
            <c:showVal val="1"/>
            <c:showCatName val="0"/>
            <c:showSerName val="0"/>
            <c:showPercent val="0"/>
            <c:showBubbleSize val="0"/>
            <c:showLeaderLines val="0"/>
          </c:dLbls>
          <c:val>
            <c:numRef>
              <c:f>'B - Les statistiques'!$L$131</c:f>
              <c:numCache>
                <c:formatCode>0%</c:formatCode>
                <c:ptCount val="1"/>
                <c:pt idx="0">
                  <c:v>0</c:v>
                </c:pt>
              </c:numCache>
            </c:numRef>
          </c:val>
        </c:ser>
        <c:ser>
          <c:idx val="2"/>
          <c:order val="2"/>
          <c:tx>
            <c:v>NA</c:v>
          </c:tx>
          <c:spPr>
            <a:solidFill>
              <a:schemeClr val="bg1">
                <a:lumMod val="75000"/>
              </a:schemeClr>
            </a:solidFill>
          </c:spPr>
          <c:invertIfNegative val="0"/>
          <c:dLbls>
            <c:dLblPos val="ctr"/>
            <c:showLegendKey val="0"/>
            <c:showVal val="1"/>
            <c:showCatName val="0"/>
            <c:showSerName val="0"/>
            <c:showPercent val="0"/>
            <c:showBubbleSize val="0"/>
            <c:showLeaderLines val="0"/>
          </c:dLbls>
          <c:val>
            <c:numRef>
              <c:f>'B - Les statistiques'!$N$131</c:f>
              <c:numCache>
                <c:formatCode>0%</c:formatCode>
                <c:ptCount val="1"/>
                <c:pt idx="0">
                  <c:v>0</c:v>
                </c:pt>
              </c:numCache>
            </c:numRef>
          </c:val>
        </c:ser>
        <c:dLbls>
          <c:showLegendKey val="0"/>
          <c:showVal val="0"/>
          <c:showCatName val="0"/>
          <c:showSerName val="0"/>
          <c:showPercent val="0"/>
          <c:showBubbleSize val="0"/>
        </c:dLbls>
        <c:gapWidth val="75"/>
        <c:overlap val="100"/>
        <c:axId val="108795776"/>
        <c:axId val="108797312"/>
      </c:barChart>
      <c:catAx>
        <c:axId val="108795776"/>
        <c:scaling>
          <c:orientation val="minMax"/>
        </c:scaling>
        <c:delete val="1"/>
        <c:axPos val="l"/>
        <c:majorTickMark val="none"/>
        <c:minorTickMark val="none"/>
        <c:tickLblPos val="none"/>
        <c:crossAx val="108797312"/>
        <c:crosses val="autoZero"/>
        <c:auto val="1"/>
        <c:lblAlgn val="ctr"/>
        <c:lblOffset val="100"/>
        <c:noMultiLvlLbl val="0"/>
      </c:catAx>
      <c:valAx>
        <c:axId val="108797312"/>
        <c:scaling>
          <c:orientation val="minMax"/>
          <c:max val="1"/>
          <c:min val="0"/>
        </c:scaling>
        <c:delete val="1"/>
        <c:axPos val="b"/>
        <c:numFmt formatCode="0%" sourceLinked="1"/>
        <c:majorTickMark val="out"/>
        <c:minorTickMark val="none"/>
        <c:tickLblPos val="none"/>
        <c:crossAx val="108795776"/>
        <c:crosses val="autoZero"/>
        <c:crossBetween val="between"/>
      </c:valAx>
      <c:spPr>
        <a:noFill/>
        <a:ln w="25400">
          <a:no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sheetPr>
    <tabColor rgb="FFFABEFA"/>
  </sheetPr>
  <sheetViews>
    <sheetView zoomScale="70" workbookViewId="0"/>
  </sheetViews>
  <pageMargins left="0.7" right="0.7" top="0.75" bottom="0.75" header="0.3" footer="0.3"/>
  <pageSetup paperSize="9" orientation="landscape" r:id="rId1"/>
  <drawing r:id="rId2"/>
</chartsheet>
</file>

<file path=xl/chartsheets/sheet2.xml><?xml version="1.0" encoding="utf-8"?>
<chartsheet xmlns="http://schemas.openxmlformats.org/spreadsheetml/2006/main" xmlns:r="http://schemas.openxmlformats.org/officeDocument/2006/relationships">
  <sheetPr>
    <tabColor rgb="FFFABEFA"/>
  </sheetPr>
  <sheetViews>
    <sheetView zoomScale="115"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tabColor rgb="FFFABEFA"/>
  </sheetPr>
  <sheetViews>
    <sheetView zoomScale="70" workbookViewId="0"/>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3" Type="http://schemas.openxmlformats.org/officeDocument/2006/relationships/chart" Target="../charts/chart11.xml"/><Relationship Id="rId18" Type="http://schemas.openxmlformats.org/officeDocument/2006/relationships/chart" Target="../charts/chart16.xml"/><Relationship Id="rId26" Type="http://schemas.openxmlformats.org/officeDocument/2006/relationships/chart" Target="../charts/chart24.xml"/><Relationship Id="rId39" Type="http://schemas.openxmlformats.org/officeDocument/2006/relationships/chart" Target="../charts/chart37.xml"/><Relationship Id="rId21" Type="http://schemas.openxmlformats.org/officeDocument/2006/relationships/chart" Target="../charts/chart19.xml"/><Relationship Id="rId34" Type="http://schemas.openxmlformats.org/officeDocument/2006/relationships/chart" Target="../charts/chart32.xml"/><Relationship Id="rId42" Type="http://schemas.openxmlformats.org/officeDocument/2006/relationships/chart" Target="../charts/chart40.xml"/><Relationship Id="rId47" Type="http://schemas.openxmlformats.org/officeDocument/2006/relationships/chart" Target="../charts/chart45.xml"/><Relationship Id="rId50" Type="http://schemas.openxmlformats.org/officeDocument/2006/relationships/chart" Target="../charts/chart48.xml"/><Relationship Id="rId55" Type="http://schemas.openxmlformats.org/officeDocument/2006/relationships/chart" Target="../charts/chart53.xml"/><Relationship Id="rId63" Type="http://schemas.openxmlformats.org/officeDocument/2006/relationships/chart" Target="../charts/chart61.xml"/><Relationship Id="rId68" Type="http://schemas.openxmlformats.org/officeDocument/2006/relationships/chart" Target="../charts/chart66.xml"/><Relationship Id="rId76" Type="http://schemas.openxmlformats.org/officeDocument/2006/relationships/chart" Target="../charts/chart74.xml"/><Relationship Id="rId84" Type="http://schemas.openxmlformats.org/officeDocument/2006/relationships/chart" Target="../charts/chart82.xml"/><Relationship Id="rId7" Type="http://schemas.openxmlformats.org/officeDocument/2006/relationships/chart" Target="../charts/chart5.xml"/><Relationship Id="rId71" Type="http://schemas.openxmlformats.org/officeDocument/2006/relationships/chart" Target="../charts/chart69.xml"/><Relationship Id="rId2" Type="http://schemas.openxmlformats.org/officeDocument/2006/relationships/image" Target="../media/image2.jpeg"/><Relationship Id="rId16" Type="http://schemas.openxmlformats.org/officeDocument/2006/relationships/chart" Target="../charts/chart14.xml"/><Relationship Id="rId29" Type="http://schemas.openxmlformats.org/officeDocument/2006/relationships/chart" Target="../charts/chart27.xml"/><Relationship Id="rId11" Type="http://schemas.openxmlformats.org/officeDocument/2006/relationships/chart" Target="../charts/chart9.xml"/><Relationship Id="rId24" Type="http://schemas.openxmlformats.org/officeDocument/2006/relationships/chart" Target="../charts/chart22.xml"/><Relationship Id="rId32" Type="http://schemas.openxmlformats.org/officeDocument/2006/relationships/chart" Target="../charts/chart30.xml"/><Relationship Id="rId37" Type="http://schemas.openxmlformats.org/officeDocument/2006/relationships/chart" Target="../charts/chart35.xml"/><Relationship Id="rId40" Type="http://schemas.openxmlformats.org/officeDocument/2006/relationships/chart" Target="../charts/chart38.xml"/><Relationship Id="rId45" Type="http://schemas.openxmlformats.org/officeDocument/2006/relationships/chart" Target="../charts/chart43.xml"/><Relationship Id="rId53" Type="http://schemas.openxmlformats.org/officeDocument/2006/relationships/chart" Target="../charts/chart51.xml"/><Relationship Id="rId58" Type="http://schemas.openxmlformats.org/officeDocument/2006/relationships/chart" Target="../charts/chart56.xml"/><Relationship Id="rId66" Type="http://schemas.openxmlformats.org/officeDocument/2006/relationships/chart" Target="../charts/chart64.xml"/><Relationship Id="rId74" Type="http://schemas.openxmlformats.org/officeDocument/2006/relationships/chart" Target="../charts/chart72.xml"/><Relationship Id="rId79" Type="http://schemas.openxmlformats.org/officeDocument/2006/relationships/chart" Target="../charts/chart77.xml"/><Relationship Id="rId5" Type="http://schemas.openxmlformats.org/officeDocument/2006/relationships/chart" Target="../charts/chart3.xml"/><Relationship Id="rId61" Type="http://schemas.openxmlformats.org/officeDocument/2006/relationships/chart" Target="../charts/chart59.xml"/><Relationship Id="rId82" Type="http://schemas.openxmlformats.org/officeDocument/2006/relationships/chart" Target="../charts/chart80.xml"/><Relationship Id="rId19" Type="http://schemas.openxmlformats.org/officeDocument/2006/relationships/chart" Target="../charts/chart17.xml"/><Relationship Id="rId4" Type="http://schemas.openxmlformats.org/officeDocument/2006/relationships/chart" Target="../charts/chart2.xml"/><Relationship Id="rId9" Type="http://schemas.openxmlformats.org/officeDocument/2006/relationships/chart" Target="../charts/chart7.xml"/><Relationship Id="rId14" Type="http://schemas.openxmlformats.org/officeDocument/2006/relationships/chart" Target="../charts/chart12.xml"/><Relationship Id="rId22" Type="http://schemas.openxmlformats.org/officeDocument/2006/relationships/chart" Target="../charts/chart20.xml"/><Relationship Id="rId27" Type="http://schemas.openxmlformats.org/officeDocument/2006/relationships/chart" Target="../charts/chart25.xml"/><Relationship Id="rId30" Type="http://schemas.openxmlformats.org/officeDocument/2006/relationships/chart" Target="../charts/chart28.xml"/><Relationship Id="rId35" Type="http://schemas.openxmlformats.org/officeDocument/2006/relationships/chart" Target="../charts/chart33.xml"/><Relationship Id="rId43" Type="http://schemas.openxmlformats.org/officeDocument/2006/relationships/chart" Target="../charts/chart41.xml"/><Relationship Id="rId48" Type="http://schemas.openxmlformats.org/officeDocument/2006/relationships/chart" Target="../charts/chart46.xml"/><Relationship Id="rId56" Type="http://schemas.openxmlformats.org/officeDocument/2006/relationships/chart" Target="../charts/chart54.xml"/><Relationship Id="rId64" Type="http://schemas.openxmlformats.org/officeDocument/2006/relationships/chart" Target="../charts/chart62.xml"/><Relationship Id="rId69" Type="http://schemas.openxmlformats.org/officeDocument/2006/relationships/chart" Target="../charts/chart67.xml"/><Relationship Id="rId77" Type="http://schemas.openxmlformats.org/officeDocument/2006/relationships/chart" Target="../charts/chart75.xml"/><Relationship Id="rId8" Type="http://schemas.openxmlformats.org/officeDocument/2006/relationships/chart" Target="../charts/chart6.xml"/><Relationship Id="rId51" Type="http://schemas.openxmlformats.org/officeDocument/2006/relationships/chart" Target="../charts/chart49.xml"/><Relationship Id="rId72" Type="http://schemas.openxmlformats.org/officeDocument/2006/relationships/chart" Target="../charts/chart70.xml"/><Relationship Id="rId80" Type="http://schemas.openxmlformats.org/officeDocument/2006/relationships/chart" Target="../charts/chart78.xml"/><Relationship Id="rId85" Type="http://schemas.openxmlformats.org/officeDocument/2006/relationships/chart" Target="../charts/chart83.xml"/><Relationship Id="rId3" Type="http://schemas.openxmlformats.org/officeDocument/2006/relationships/chart" Target="../charts/chart1.xml"/><Relationship Id="rId12" Type="http://schemas.openxmlformats.org/officeDocument/2006/relationships/chart" Target="../charts/chart10.xml"/><Relationship Id="rId17" Type="http://schemas.openxmlformats.org/officeDocument/2006/relationships/chart" Target="../charts/chart15.xml"/><Relationship Id="rId25" Type="http://schemas.openxmlformats.org/officeDocument/2006/relationships/chart" Target="../charts/chart23.xml"/><Relationship Id="rId33" Type="http://schemas.openxmlformats.org/officeDocument/2006/relationships/chart" Target="../charts/chart31.xml"/><Relationship Id="rId38" Type="http://schemas.openxmlformats.org/officeDocument/2006/relationships/chart" Target="../charts/chart36.xml"/><Relationship Id="rId46" Type="http://schemas.openxmlformats.org/officeDocument/2006/relationships/chart" Target="../charts/chart44.xml"/><Relationship Id="rId59" Type="http://schemas.openxmlformats.org/officeDocument/2006/relationships/chart" Target="../charts/chart57.xml"/><Relationship Id="rId67" Type="http://schemas.openxmlformats.org/officeDocument/2006/relationships/chart" Target="../charts/chart65.xml"/><Relationship Id="rId20" Type="http://schemas.openxmlformats.org/officeDocument/2006/relationships/chart" Target="../charts/chart18.xml"/><Relationship Id="rId41" Type="http://schemas.openxmlformats.org/officeDocument/2006/relationships/chart" Target="../charts/chart39.xml"/><Relationship Id="rId54" Type="http://schemas.openxmlformats.org/officeDocument/2006/relationships/chart" Target="../charts/chart52.xml"/><Relationship Id="rId62" Type="http://schemas.openxmlformats.org/officeDocument/2006/relationships/chart" Target="../charts/chart60.xml"/><Relationship Id="rId70" Type="http://schemas.openxmlformats.org/officeDocument/2006/relationships/chart" Target="../charts/chart68.xml"/><Relationship Id="rId75" Type="http://schemas.openxmlformats.org/officeDocument/2006/relationships/chart" Target="../charts/chart73.xml"/><Relationship Id="rId83" Type="http://schemas.openxmlformats.org/officeDocument/2006/relationships/chart" Target="../charts/chart81.xml"/><Relationship Id="rId1" Type="http://schemas.openxmlformats.org/officeDocument/2006/relationships/image" Target="../media/image1.png"/><Relationship Id="rId6" Type="http://schemas.openxmlformats.org/officeDocument/2006/relationships/chart" Target="../charts/chart4.xml"/><Relationship Id="rId15" Type="http://schemas.openxmlformats.org/officeDocument/2006/relationships/chart" Target="../charts/chart13.xml"/><Relationship Id="rId23" Type="http://schemas.openxmlformats.org/officeDocument/2006/relationships/chart" Target="../charts/chart21.xml"/><Relationship Id="rId28" Type="http://schemas.openxmlformats.org/officeDocument/2006/relationships/chart" Target="../charts/chart26.xml"/><Relationship Id="rId36" Type="http://schemas.openxmlformats.org/officeDocument/2006/relationships/chart" Target="../charts/chart34.xml"/><Relationship Id="rId49" Type="http://schemas.openxmlformats.org/officeDocument/2006/relationships/chart" Target="../charts/chart47.xml"/><Relationship Id="rId57" Type="http://schemas.openxmlformats.org/officeDocument/2006/relationships/chart" Target="../charts/chart55.xml"/><Relationship Id="rId10" Type="http://schemas.openxmlformats.org/officeDocument/2006/relationships/chart" Target="../charts/chart8.xml"/><Relationship Id="rId31" Type="http://schemas.openxmlformats.org/officeDocument/2006/relationships/chart" Target="../charts/chart29.xml"/><Relationship Id="rId44" Type="http://schemas.openxmlformats.org/officeDocument/2006/relationships/chart" Target="../charts/chart42.xml"/><Relationship Id="rId52" Type="http://schemas.openxmlformats.org/officeDocument/2006/relationships/chart" Target="../charts/chart50.xml"/><Relationship Id="rId60" Type="http://schemas.openxmlformats.org/officeDocument/2006/relationships/chart" Target="../charts/chart58.xml"/><Relationship Id="rId65" Type="http://schemas.openxmlformats.org/officeDocument/2006/relationships/chart" Target="../charts/chart63.xml"/><Relationship Id="rId73" Type="http://schemas.openxmlformats.org/officeDocument/2006/relationships/chart" Target="../charts/chart71.xml"/><Relationship Id="rId78" Type="http://schemas.openxmlformats.org/officeDocument/2006/relationships/chart" Target="../charts/chart76.xml"/><Relationship Id="rId81" Type="http://schemas.openxmlformats.org/officeDocument/2006/relationships/chart" Target="../charts/chart79.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8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114300</xdr:rowOff>
    </xdr:from>
    <xdr:to>
      <xdr:col>1</xdr:col>
      <xdr:colOff>3175</xdr:colOff>
      <xdr:row>3</xdr:row>
      <xdr:rowOff>38100</xdr:rowOff>
    </xdr:to>
    <xdr:pic>
      <xdr:nvPicPr>
        <xdr:cNvPr id="2669" name="Picture 3" descr="ARSIF - Puc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5200"/>
          <a:ext cx="393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12700</xdr:colOff>
      <xdr:row>0</xdr:row>
      <xdr:rowOff>190500</xdr:rowOff>
    </xdr:from>
    <xdr:to>
      <xdr:col>2</xdr:col>
      <xdr:colOff>1117600</xdr:colOff>
      <xdr:row>1</xdr:row>
      <xdr:rowOff>101600</xdr:rowOff>
    </xdr:to>
    <xdr:pic>
      <xdr:nvPicPr>
        <xdr:cNvPr id="2670" name="Picture 11" descr="ARSIF - Logo 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4500" y="190500"/>
          <a:ext cx="15367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114300</xdr:rowOff>
    </xdr:from>
    <xdr:to>
      <xdr:col>1</xdr:col>
      <xdr:colOff>3175</xdr:colOff>
      <xdr:row>3</xdr:row>
      <xdr:rowOff>38100</xdr:rowOff>
    </xdr:to>
    <xdr:pic>
      <xdr:nvPicPr>
        <xdr:cNvPr id="4" name="Picture 3" descr="ARSIF - Puc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71550"/>
          <a:ext cx="384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12700</xdr:colOff>
      <xdr:row>0</xdr:row>
      <xdr:rowOff>190500</xdr:rowOff>
    </xdr:from>
    <xdr:to>
      <xdr:col>2</xdr:col>
      <xdr:colOff>1117600</xdr:colOff>
      <xdr:row>1</xdr:row>
      <xdr:rowOff>101600</xdr:rowOff>
    </xdr:to>
    <xdr:pic>
      <xdr:nvPicPr>
        <xdr:cNvPr id="5" name="Picture 11" descr="ARSIF - Logo 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700" y="190500"/>
          <a:ext cx="14859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114300</xdr:rowOff>
    </xdr:from>
    <xdr:to>
      <xdr:col>1</xdr:col>
      <xdr:colOff>3175</xdr:colOff>
      <xdr:row>1</xdr:row>
      <xdr:rowOff>482600</xdr:rowOff>
    </xdr:to>
    <xdr:pic>
      <xdr:nvPicPr>
        <xdr:cNvPr id="377194" name="Picture 1" descr="ARSIF - Puc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9600"/>
          <a:ext cx="393700"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12700</xdr:colOff>
      <xdr:row>0</xdr:row>
      <xdr:rowOff>190500</xdr:rowOff>
    </xdr:from>
    <xdr:to>
      <xdr:col>2</xdr:col>
      <xdr:colOff>1104900</xdr:colOff>
      <xdr:row>1</xdr:row>
      <xdr:rowOff>469900</xdr:rowOff>
    </xdr:to>
    <xdr:pic>
      <xdr:nvPicPr>
        <xdr:cNvPr id="377195" name="Picture 2" descr="ARSIF - Logo 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4500" y="190500"/>
          <a:ext cx="1524000" cy="774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114300</xdr:rowOff>
    </xdr:from>
    <xdr:to>
      <xdr:col>1</xdr:col>
      <xdr:colOff>3175</xdr:colOff>
      <xdr:row>2</xdr:row>
      <xdr:rowOff>330200</xdr:rowOff>
    </xdr:to>
    <xdr:pic>
      <xdr:nvPicPr>
        <xdr:cNvPr id="589629" name="Picture 1" descr="ARSIF - Puc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5200"/>
          <a:ext cx="393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12700</xdr:colOff>
      <xdr:row>0</xdr:row>
      <xdr:rowOff>190500</xdr:rowOff>
    </xdr:from>
    <xdr:to>
      <xdr:col>2</xdr:col>
      <xdr:colOff>1117600</xdr:colOff>
      <xdr:row>1</xdr:row>
      <xdr:rowOff>101600</xdr:rowOff>
    </xdr:to>
    <xdr:pic>
      <xdr:nvPicPr>
        <xdr:cNvPr id="589630" name="Picture 2" descr="ARSIF - Logo 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4500" y="190500"/>
          <a:ext cx="15367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5529263</xdr:colOff>
      <xdr:row>17</xdr:row>
      <xdr:rowOff>149679</xdr:rowOff>
    </xdr:from>
    <xdr:to>
      <xdr:col>6</xdr:col>
      <xdr:colOff>450763</xdr:colOff>
      <xdr:row>20</xdr:row>
      <xdr:rowOff>0</xdr:rowOff>
    </xdr:to>
    <xdr:graphicFrame macro="">
      <xdr:nvGraphicFramePr>
        <xdr:cNvPr id="27" name="Graphique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5594918</xdr:colOff>
      <xdr:row>83</xdr:row>
      <xdr:rowOff>150699</xdr:rowOff>
    </xdr:from>
    <xdr:to>
      <xdr:col>6</xdr:col>
      <xdr:colOff>516418</xdr:colOff>
      <xdr:row>86</xdr:row>
      <xdr:rowOff>166824</xdr:rowOff>
    </xdr:to>
    <xdr:graphicFrame macro="">
      <xdr:nvGraphicFramePr>
        <xdr:cNvPr id="29" name="Graphique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5507151</xdr:colOff>
      <xdr:row>89</xdr:row>
      <xdr:rowOff>0</xdr:rowOff>
    </xdr:from>
    <xdr:to>
      <xdr:col>6</xdr:col>
      <xdr:colOff>428651</xdr:colOff>
      <xdr:row>92</xdr:row>
      <xdr:rowOff>79625</xdr:rowOff>
    </xdr:to>
    <xdr:graphicFrame macro="">
      <xdr:nvGraphicFramePr>
        <xdr:cNvPr id="35" name="Graphique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5584712</xdr:colOff>
      <xdr:row>95</xdr:row>
      <xdr:rowOff>204108</xdr:rowOff>
    </xdr:from>
    <xdr:to>
      <xdr:col>6</xdr:col>
      <xdr:colOff>506212</xdr:colOff>
      <xdr:row>99</xdr:row>
      <xdr:rowOff>29733</xdr:rowOff>
    </xdr:to>
    <xdr:graphicFrame macro="">
      <xdr:nvGraphicFramePr>
        <xdr:cNvPr id="36" name="Graphique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1360</xdr:colOff>
      <xdr:row>97</xdr:row>
      <xdr:rowOff>285749</xdr:rowOff>
    </xdr:from>
    <xdr:to>
      <xdr:col>6</xdr:col>
      <xdr:colOff>526735</xdr:colOff>
      <xdr:row>101</xdr:row>
      <xdr:rowOff>79624</xdr:rowOff>
    </xdr:to>
    <xdr:graphicFrame macro="">
      <xdr:nvGraphicFramePr>
        <xdr:cNvPr id="37" name="Graphique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5544004</xdr:colOff>
      <xdr:row>120</xdr:row>
      <xdr:rowOff>328839</xdr:rowOff>
    </xdr:from>
    <xdr:to>
      <xdr:col>6</xdr:col>
      <xdr:colOff>465504</xdr:colOff>
      <xdr:row>124</xdr:row>
      <xdr:rowOff>59214</xdr:rowOff>
    </xdr:to>
    <xdr:graphicFrame macro="">
      <xdr:nvGraphicFramePr>
        <xdr:cNvPr id="45" name="Graphique 4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5548993</xdr:colOff>
      <xdr:row>122</xdr:row>
      <xdr:rowOff>285749</xdr:rowOff>
    </xdr:from>
    <xdr:to>
      <xdr:col>6</xdr:col>
      <xdr:colOff>517072</xdr:colOff>
      <xdr:row>126</xdr:row>
      <xdr:rowOff>136070</xdr:rowOff>
    </xdr:to>
    <xdr:graphicFrame macro="">
      <xdr:nvGraphicFramePr>
        <xdr:cNvPr id="46" name="Graphique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5508171</xdr:colOff>
      <xdr:row>124</xdr:row>
      <xdr:rowOff>204106</xdr:rowOff>
    </xdr:from>
    <xdr:to>
      <xdr:col>6</xdr:col>
      <xdr:colOff>429671</xdr:colOff>
      <xdr:row>128</xdr:row>
      <xdr:rowOff>13856</xdr:rowOff>
    </xdr:to>
    <xdr:graphicFrame macro="">
      <xdr:nvGraphicFramePr>
        <xdr:cNvPr id="47" name="Graphique 4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5537200</xdr:colOff>
      <xdr:row>129</xdr:row>
      <xdr:rowOff>43087</xdr:rowOff>
    </xdr:from>
    <xdr:to>
      <xdr:col>6</xdr:col>
      <xdr:colOff>458700</xdr:colOff>
      <xdr:row>132</xdr:row>
      <xdr:rowOff>108856</xdr:rowOff>
    </xdr:to>
    <xdr:graphicFrame macro="">
      <xdr:nvGraphicFramePr>
        <xdr:cNvPr id="50" name="Graphique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5521325</xdr:colOff>
      <xdr:row>130</xdr:row>
      <xdr:rowOff>485321</xdr:rowOff>
    </xdr:from>
    <xdr:to>
      <xdr:col>6</xdr:col>
      <xdr:colOff>442825</xdr:colOff>
      <xdr:row>134</xdr:row>
      <xdr:rowOff>25196</xdr:rowOff>
    </xdr:to>
    <xdr:graphicFrame macro="">
      <xdr:nvGraphicFramePr>
        <xdr:cNvPr id="51" name="Graphique 5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5594350</xdr:colOff>
      <xdr:row>132</xdr:row>
      <xdr:rowOff>344716</xdr:rowOff>
    </xdr:from>
    <xdr:to>
      <xdr:col>6</xdr:col>
      <xdr:colOff>515850</xdr:colOff>
      <xdr:row>135</xdr:row>
      <xdr:rowOff>59216</xdr:rowOff>
    </xdr:to>
    <xdr:graphicFrame macro="">
      <xdr:nvGraphicFramePr>
        <xdr:cNvPr id="53" name="Graphique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5553075</xdr:colOff>
      <xdr:row>136</xdr:row>
      <xdr:rowOff>206375</xdr:rowOff>
    </xdr:from>
    <xdr:to>
      <xdr:col>6</xdr:col>
      <xdr:colOff>474575</xdr:colOff>
      <xdr:row>139</xdr:row>
      <xdr:rowOff>16125</xdr:rowOff>
    </xdr:to>
    <xdr:graphicFrame macro="">
      <xdr:nvGraphicFramePr>
        <xdr:cNvPr id="54" name="Graphique 5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5580289</xdr:colOff>
      <xdr:row>143</xdr:row>
      <xdr:rowOff>40821</xdr:rowOff>
    </xdr:from>
    <xdr:to>
      <xdr:col>6</xdr:col>
      <xdr:colOff>501789</xdr:colOff>
      <xdr:row>146</xdr:row>
      <xdr:rowOff>136321</xdr:rowOff>
    </xdr:to>
    <xdr:graphicFrame macro="">
      <xdr:nvGraphicFramePr>
        <xdr:cNvPr id="56" name="Graphique 5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xdr:col>
      <xdr:colOff>5596468</xdr:colOff>
      <xdr:row>145</xdr:row>
      <xdr:rowOff>0</xdr:rowOff>
    </xdr:from>
    <xdr:to>
      <xdr:col>6</xdr:col>
      <xdr:colOff>517968</xdr:colOff>
      <xdr:row>148</xdr:row>
      <xdr:rowOff>174875</xdr:rowOff>
    </xdr:to>
    <xdr:graphicFrame macro="">
      <xdr:nvGraphicFramePr>
        <xdr:cNvPr id="57" name="Graphique 5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5601910</xdr:colOff>
      <xdr:row>147</xdr:row>
      <xdr:rowOff>27215</xdr:rowOff>
    </xdr:from>
    <xdr:to>
      <xdr:col>6</xdr:col>
      <xdr:colOff>523410</xdr:colOff>
      <xdr:row>150</xdr:row>
      <xdr:rowOff>27465</xdr:rowOff>
    </xdr:to>
    <xdr:graphicFrame macro="">
      <xdr:nvGraphicFramePr>
        <xdr:cNvPr id="58" name="Graphique 5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4876</xdr:colOff>
      <xdr:row>171</xdr:row>
      <xdr:rowOff>258536</xdr:rowOff>
    </xdr:from>
    <xdr:to>
      <xdr:col>6</xdr:col>
      <xdr:colOff>530251</xdr:colOff>
      <xdr:row>175</xdr:row>
      <xdr:rowOff>115911</xdr:rowOff>
    </xdr:to>
    <xdr:graphicFrame macro="">
      <xdr:nvGraphicFramePr>
        <xdr:cNvPr id="59" name="Graphique 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4876</xdr:colOff>
      <xdr:row>176</xdr:row>
      <xdr:rowOff>9524</xdr:rowOff>
    </xdr:from>
    <xdr:to>
      <xdr:col>6</xdr:col>
      <xdr:colOff>530251</xdr:colOff>
      <xdr:row>179</xdr:row>
      <xdr:rowOff>136774</xdr:rowOff>
    </xdr:to>
    <xdr:graphicFrame macro="">
      <xdr:nvGraphicFramePr>
        <xdr:cNvPr id="60" name="Graphique 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5573827</xdr:colOff>
      <xdr:row>5</xdr:row>
      <xdr:rowOff>204107</xdr:rowOff>
    </xdr:from>
    <xdr:to>
      <xdr:col>6</xdr:col>
      <xdr:colOff>495327</xdr:colOff>
      <xdr:row>8</xdr:row>
      <xdr:rowOff>45607</xdr:rowOff>
    </xdr:to>
    <xdr:graphicFrame macro="">
      <xdr:nvGraphicFramePr>
        <xdr:cNvPr id="72" name="Graphique 7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5512594</xdr:colOff>
      <xdr:row>51</xdr:row>
      <xdr:rowOff>0</xdr:rowOff>
    </xdr:from>
    <xdr:to>
      <xdr:col>7</xdr:col>
      <xdr:colOff>35719</xdr:colOff>
      <xdr:row>52</xdr:row>
      <xdr:rowOff>9526</xdr:rowOff>
    </xdr:to>
    <xdr:graphicFrame macro="">
      <xdr:nvGraphicFramePr>
        <xdr:cNvPr id="73" name="Graphique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5553416</xdr:colOff>
      <xdr:row>148</xdr:row>
      <xdr:rowOff>396874</xdr:rowOff>
    </xdr:from>
    <xdr:to>
      <xdr:col>6</xdr:col>
      <xdr:colOff>474916</xdr:colOff>
      <xdr:row>152</xdr:row>
      <xdr:rowOff>158999</xdr:rowOff>
    </xdr:to>
    <xdr:graphicFrame macro="">
      <xdr:nvGraphicFramePr>
        <xdr:cNvPr id="89" name="Graphique 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5551715</xdr:colOff>
      <xdr:row>150</xdr:row>
      <xdr:rowOff>204109</xdr:rowOff>
    </xdr:from>
    <xdr:to>
      <xdr:col>6</xdr:col>
      <xdr:colOff>473215</xdr:colOff>
      <xdr:row>154</xdr:row>
      <xdr:rowOff>156734</xdr:rowOff>
    </xdr:to>
    <xdr:graphicFrame macro="">
      <xdr:nvGraphicFramePr>
        <xdr:cNvPr id="90" name="Graphique 8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5524501</xdr:colOff>
      <xdr:row>152</xdr:row>
      <xdr:rowOff>153080</xdr:rowOff>
    </xdr:from>
    <xdr:to>
      <xdr:col>6</xdr:col>
      <xdr:colOff>446001</xdr:colOff>
      <xdr:row>156</xdr:row>
      <xdr:rowOff>105705</xdr:rowOff>
    </xdr:to>
    <xdr:graphicFrame macro="">
      <xdr:nvGraphicFramePr>
        <xdr:cNvPr id="91" name="Graphique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5560219</xdr:colOff>
      <xdr:row>154</xdr:row>
      <xdr:rowOff>95250</xdr:rowOff>
    </xdr:from>
    <xdr:to>
      <xdr:col>6</xdr:col>
      <xdr:colOff>481719</xdr:colOff>
      <xdr:row>158</xdr:row>
      <xdr:rowOff>16125</xdr:rowOff>
    </xdr:to>
    <xdr:graphicFrame macro="">
      <xdr:nvGraphicFramePr>
        <xdr:cNvPr id="92" name="Graphique 9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5560219</xdr:colOff>
      <xdr:row>157</xdr:row>
      <xdr:rowOff>13606</xdr:rowOff>
    </xdr:from>
    <xdr:to>
      <xdr:col>6</xdr:col>
      <xdr:colOff>481719</xdr:colOff>
      <xdr:row>160</xdr:row>
      <xdr:rowOff>140856</xdr:rowOff>
    </xdr:to>
    <xdr:graphicFrame macro="">
      <xdr:nvGraphicFramePr>
        <xdr:cNvPr id="93" name="Graphique 9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5594769</xdr:colOff>
      <xdr:row>158</xdr:row>
      <xdr:rowOff>81643</xdr:rowOff>
    </xdr:from>
    <xdr:to>
      <xdr:col>6</xdr:col>
      <xdr:colOff>516269</xdr:colOff>
      <xdr:row>162</xdr:row>
      <xdr:rowOff>18393</xdr:rowOff>
    </xdr:to>
    <xdr:graphicFrame macro="">
      <xdr:nvGraphicFramePr>
        <xdr:cNvPr id="94" name="Graphique 9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xdr:col>
      <xdr:colOff>5536406</xdr:colOff>
      <xdr:row>164</xdr:row>
      <xdr:rowOff>217715</xdr:rowOff>
    </xdr:from>
    <xdr:to>
      <xdr:col>6</xdr:col>
      <xdr:colOff>457906</xdr:colOff>
      <xdr:row>169</xdr:row>
      <xdr:rowOff>75090</xdr:rowOff>
    </xdr:to>
    <xdr:graphicFrame macro="">
      <xdr:nvGraphicFramePr>
        <xdr:cNvPr id="95" name="Graphique 9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5548313</xdr:colOff>
      <xdr:row>160</xdr:row>
      <xdr:rowOff>183697</xdr:rowOff>
    </xdr:from>
    <xdr:to>
      <xdr:col>6</xdr:col>
      <xdr:colOff>469813</xdr:colOff>
      <xdr:row>164</xdr:row>
      <xdr:rowOff>168072</xdr:rowOff>
    </xdr:to>
    <xdr:graphicFrame macro="">
      <xdr:nvGraphicFramePr>
        <xdr:cNvPr id="96" name="Graphique 9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xdr:col>
      <xdr:colOff>5597639</xdr:colOff>
      <xdr:row>50</xdr:row>
      <xdr:rowOff>244928</xdr:rowOff>
    </xdr:from>
    <xdr:to>
      <xdr:col>6</xdr:col>
      <xdr:colOff>519139</xdr:colOff>
      <xdr:row>54</xdr:row>
      <xdr:rowOff>38803</xdr:rowOff>
    </xdr:to>
    <xdr:graphicFrame macro="">
      <xdr:nvGraphicFramePr>
        <xdr:cNvPr id="68" name="Graphique 6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5551715</xdr:colOff>
      <xdr:row>52</xdr:row>
      <xdr:rowOff>299355</xdr:rowOff>
    </xdr:from>
    <xdr:to>
      <xdr:col>6</xdr:col>
      <xdr:colOff>473215</xdr:colOff>
      <xdr:row>56</xdr:row>
      <xdr:rowOff>29730</xdr:rowOff>
    </xdr:to>
    <xdr:graphicFrame macro="">
      <xdr:nvGraphicFramePr>
        <xdr:cNvPr id="69" name="Graphique 6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xdr:col>
      <xdr:colOff>5560219</xdr:colOff>
      <xdr:row>55</xdr:row>
      <xdr:rowOff>0</xdr:rowOff>
    </xdr:from>
    <xdr:to>
      <xdr:col>6</xdr:col>
      <xdr:colOff>481719</xdr:colOff>
      <xdr:row>58</xdr:row>
      <xdr:rowOff>47875</xdr:rowOff>
    </xdr:to>
    <xdr:graphicFrame macro="">
      <xdr:nvGraphicFramePr>
        <xdr:cNvPr id="80" name="Graphique 7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5536408</xdr:colOff>
      <xdr:row>56</xdr:row>
      <xdr:rowOff>272141</xdr:rowOff>
    </xdr:from>
    <xdr:to>
      <xdr:col>6</xdr:col>
      <xdr:colOff>457908</xdr:colOff>
      <xdr:row>60</xdr:row>
      <xdr:rowOff>18391</xdr:rowOff>
    </xdr:to>
    <xdr:graphicFrame macro="">
      <xdr:nvGraphicFramePr>
        <xdr:cNvPr id="81" name="Graphique 8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2</xdr:col>
      <xdr:colOff>5526200</xdr:colOff>
      <xdr:row>58</xdr:row>
      <xdr:rowOff>301624</xdr:rowOff>
    </xdr:from>
    <xdr:to>
      <xdr:col>6</xdr:col>
      <xdr:colOff>447700</xdr:colOff>
      <xdr:row>62</xdr:row>
      <xdr:rowOff>31999</xdr:rowOff>
    </xdr:to>
    <xdr:graphicFrame macro="">
      <xdr:nvGraphicFramePr>
        <xdr:cNvPr id="84" name="Graphique 8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5524500</xdr:colOff>
      <xdr:row>66</xdr:row>
      <xdr:rowOff>326571</xdr:rowOff>
    </xdr:from>
    <xdr:to>
      <xdr:col>6</xdr:col>
      <xdr:colOff>446000</xdr:colOff>
      <xdr:row>70</xdr:row>
      <xdr:rowOff>72821</xdr:rowOff>
    </xdr:to>
    <xdr:graphicFrame macro="">
      <xdr:nvGraphicFramePr>
        <xdr:cNvPr id="88" name="Graphique 8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xdr:col>
      <xdr:colOff>5524500</xdr:colOff>
      <xdr:row>68</xdr:row>
      <xdr:rowOff>149678</xdr:rowOff>
    </xdr:from>
    <xdr:to>
      <xdr:col>6</xdr:col>
      <xdr:colOff>408215</xdr:colOff>
      <xdr:row>72</xdr:row>
      <xdr:rowOff>40822</xdr:rowOff>
    </xdr:to>
    <xdr:graphicFrame macro="">
      <xdr:nvGraphicFramePr>
        <xdr:cNvPr id="98" name="Graphique 9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5551714</xdr:colOff>
      <xdr:row>70</xdr:row>
      <xdr:rowOff>231321</xdr:rowOff>
    </xdr:from>
    <xdr:to>
      <xdr:col>6</xdr:col>
      <xdr:colOff>473214</xdr:colOff>
      <xdr:row>74</xdr:row>
      <xdr:rowOff>72821</xdr:rowOff>
    </xdr:to>
    <xdr:graphicFrame macro="">
      <xdr:nvGraphicFramePr>
        <xdr:cNvPr id="101" name="Graphique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xdr:col>
      <xdr:colOff>5536407</xdr:colOff>
      <xdr:row>72</xdr:row>
      <xdr:rowOff>244927</xdr:rowOff>
    </xdr:from>
    <xdr:to>
      <xdr:col>6</xdr:col>
      <xdr:colOff>457907</xdr:colOff>
      <xdr:row>76</xdr:row>
      <xdr:rowOff>38802</xdr:rowOff>
    </xdr:to>
    <xdr:graphicFrame macro="">
      <xdr:nvGraphicFramePr>
        <xdr:cNvPr id="104" name="Graphique 10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5536406</xdr:colOff>
      <xdr:row>75</xdr:row>
      <xdr:rowOff>13607</xdr:rowOff>
    </xdr:from>
    <xdr:to>
      <xdr:col>6</xdr:col>
      <xdr:colOff>457906</xdr:colOff>
      <xdr:row>78</xdr:row>
      <xdr:rowOff>93232</xdr:rowOff>
    </xdr:to>
    <xdr:graphicFrame macro="">
      <xdr:nvGraphicFramePr>
        <xdr:cNvPr id="106" name="Graphique 10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xdr:col>
      <xdr:colOff>5522799</xdr:colOff>
      <xdr:row>76</xdr:row>
      <xdr:rowOff>256833</xdr:rowOff>
    </xdr:from>
    <xdr:to>
      <xdr:col>6</xdr:col>
      <xdr:colOff>444299</xdr:colOff>
      <xdr:row>80</xdr:row>
      <xdr:rowOff>114208</xdr:rowOff>
    </xdr:to>
    <xdr:graphicFrame macro="">
      <xdr:nvGraphicFramePr>
        <xdr:cNvPr id="109" name="Graphique 10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5594769</xdr:colOff>
      <xdr:row>162</xdr:row>
      <xdr:rowOff>163285</xdr:rowOff>
    </xdr:from>
    <xdr:to>
      <xdr:col>6</xdr:col>
      <xdr:colOff>516269</xdr:colOff>
      <xdr:row>166</xdr:row>
      <xdr:rowOff>100035</xdr:rowOff>
    </xdr:to>
    <xdr:graphicFrame macro="">
      <xdr:nvGraphicFramePr>
        <xdr:cNvPr id="116" name="Graphique 1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2</xdr:col>
      <xdr:colOff>5538107</xdr:colOff>
      <xdr:row>10</xdr:row>
      <xdr:rowOff>2267</xdr:rowOff>
    </xdr:from>
    <xdr:to>
      <xdr:col>7</xdr:col>
      <xdr:colOff>13607</xdr:colOff>
      <xdr:row>13</xdr:row>
      <xdr:rowOff>81892</xdr:rowOff>
    </xdr:to>
    <xdr:graphicFrame macro="">
      <xdr:nvGraphicFramePr>
        <xdr:cNvPr id="66" name="Graphique 6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2</xdr:col>
      <xdr:colOff>5551714</xdr:colOff>
      <xdr:row>12</xdr:row>
      <xdr:rowOff>13606</xdr:rowOff>
    </xdr:from>
    <xdr:to>
      <xdr:col>6</xdr:col>
      <xdr:colOff>473214</xdr:colOff>
      <xdr:row>15</xdr:row>
      <xdr:rowOff>93231</xdr:rowOff>
    </xdr:to>
    <xdr:graphicFrame macro="">
      <xdr:nvGraphicFramePr>
        <xdr:cNvPr id="74" name="Graphique 7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2</xdr:col>
      <xdr:colOff>5578929</xdr:colOff>
      <xdr:row>7</xdr:row>
      <xdr:rowOff>163285</xdr:rowOff>
    </xdr:from>
    <xdr:to>
      <xdr:col>6</xdr:col>
      <xdr:colOff>500429</xdr:colOff>
      <xdr:row>11</xdr:row>
      <xdr:rowOff>36535</xdr:rowOff>
    </xdr:to>
    <xdr:graphicFrame macro="">
      <xdr:nvGraphicFramePr>
        <xdr:cNvPr id="77" name="Graphique 7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2</xdr:col>
      <xdr:colOff>5578928</xdr:colOff>
      <xdr:row>15</xdr:row>
      <xdr:rowOff>149678</xdr:rowOff>
    </xdr:from>
    <xdr:to>
      <xdr:col>6</xdr:col>
      <xdr:colOff>500428</xdr:colOff>
      <xdr:row>17</xdr:row>
      <xdr:rowOff>86428</xdr:rowOff>
    </xdr:to>
    <xdr:graphicFrame macro="">
      <xdr:nvGraphicFramePr>
        <xdr:cNvPr id="79" name="Graphique 7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xdr:col>
      <xdr:colOff>5578929</xdr:colOff>
      <xdr:row>20</xdr:row>
      <xdr:rowOff>40822</xdr:rowOff>
    </xdr:from>
    <xdr:to>
      <xdr:col>6</xdr:col>
      <xdr:colOff>500429</xdr:colOff>
      <xdr:row>22</xdr:row>
      <xdr:rowOff>183947</xdr:rowOff>
    </xdr:to>
    <xdr:graphicFrame macro="">
      <xdr:nvGraphicFramePr>
        <xdr:cNvPr id="85" name="Graphique 8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2</xdr:col>
      <xdr:colOff>5592536</xdr:colOff>
      <xdr:row>22</xdr:row>
      <xdr:rowOff>394607</xdr:rowOff>
    </xdr:from>
    <xdr:to>
      <xdr:col>6</xdr:col>
      <xdr:colOff>514036</xdr:colOff>
      <xdr:row>23</xdr:row>
      <xdr:rowOff>490107</xdr:rowOff>
    </xdr:to>
    <xdr:graphicFrame macro="">
      <xdr:nvGraphicFramePr>
        <xdr:cNvPr id="86" name="Graphique 8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3</xdr:col>
      <xdr:colOff>13607</xdr:colOff>
      <xdr:row>23</xdr:row>
      <xdr:rowOff>476250</xdr:rowOff>
    </xdr:from>
    <xdr:to>
      <xdr:col>6</xdr:col>
      <xdr:colOff>538982</xdr:colOff>
      <xdr:row>26</xdr:row>
      <xdr:rowOff>32000</xdr:rowOff>
    </xdr:to>
    <xdr:graphicFrame macro="">
      <xdr:nvGraphicFramePr>
        <xdr:cNvPr id="87" name="Graphique 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2</xdr:col>
      <xdr:colOff>5592536</xdr:colOff>
      <xdr:row>27</xdr:row>
      <xdr:rowOff>217714</xdr:rowOff>
    </xdr:from>
    <xdr:to>
      <xdr:col>6</xdr:col>
      <xdr:colOff>514036</xdr:colOff>
      <xdr:row>29</xdr:row>
      <xdr:rowOff>59214</xdr:rowOff>
    </xdr:to>
    <xdr:graphicFrame macro="">
      <xdr:nvGraphicFramePr>
        <xdr:cNvPr id="99" name="Graphique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5578929</xdr:colOff>
      <xdr:row>28</xdr:row>
      <xdr:rowOff>326572</xdr:rowOff>
    </xdr:from>
    <xdr:to>
      <xdr:col>6</xdr:col>
      <xdr:colOff>500429</xdr:colOff>
      <xdr:row>32</xdr:row>
      <xdr:rowOff>9322</xdr:rowOff>
    </xdr:to>
    <xdr:graphicFrame macro="">
      <xdr:nvGraphicFramePr>
        <xdr:cNvPr id="100" name="Graphique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3</xdr:col>
      <xdr:colOff>0</xdr:colOff>
      <xdr:row>31</xdr:row>
      <xdr:rowOff>13607</xdr:rowOff>
    </xdr:from>
    <xdr:to>
      <xdr:col>6</xdr:col>
      <xdr:colOff>525375</xdr:colOff>
      <xdr:row>34</xdr:row>
      <xdr:rowOff>77357</xdr:rowOff>
    </xdr:to>
    <xdr:graphicFrame macro="">
      <xdr:nvGraphicFramePr>
        <xdr:cNvPr id="103" name="Graphique 10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5592536</xdr:colOff>
      <xdr:row>33</xdr:row>
      <xdr:rowOff>40822</xdr:rowOff>
    </xdr:from>
    <xdr:to>
      <xdr:col>6</xdr:col>
      <xdr:colOff>514036</xdr:colOff>
      <xdr:row>36</xdr:row>
      <xdr:rowOff>9322</xdr:rowOff>
    </xdr:to>
    <xdr:graphicFrame macro="">
      <xdr:nvGraphicFramePr>
        <xdr:cNvPr id="108" name="Graphique 10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2</xdr:col>
      <xdr:colOff>5578929</xdr:colOff>
      <xdr:row>36</xdr:row>
      <xdr:rowOff>0</xdr:rowOff>
    </xdr:from>
    <xdr:to>
      <xdr:col>6</xdr:col>
      <xdr:colOff>500429</xdr:colOff>
      <xdr:row>36</xdr:row>
      <xdr:rowOff>540000</xdr:rowOff>
    </xdr:to>
    <xdr:graphicFrame macro="">
      <xdr:nvGraphicFramePr>
        <xdr:cNvPr id="115" name="Graphique 1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3</xdr:col>
      <xdr:colOff>0</xdr:colOff>
      <xdr:row>36</xdr:row>
      <xdr:rowOff>517070</xdr:rowOff>
    </xdr:from>
    <xdr:to>
      <xdr:col>6</xdr:col>
      <xdr:colOff>525375</xdr:colOff>
      <xdr:row>40</xdr:row>
      <xdr:rowOff>168070</xdr:rowOff>
    </xdr:to>
    <xdr:graphicFrame macro="">
      <xdr:nvGraphicFramePr>
        <xdr:cNvPr id="117" name="Graphique 1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3</xdr:col>
      <xdr:colOff>0</xdr:colOff>
      <xdr:row>39</xdr:row>
      <xdr:rowOff>13608</xdr:rowOff>
    </xdr:from>
    <xdr:to>
      <xdr:col>6</xdr:col>
      <xdr:colOff>595993</xdr:colOff>
      <xdr:row>42</xdr:row>
      <xdr:rowOff>95250</xdr:rowOff>
    </xdr:to>
    <xdr:graphicFrame macro="">
      <xdr:nvGraphicFramePr>
        <xdr:cNvPr id="118" name="Graphique 1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3</xdr:col>
      <xdr:colOff>0</xdr:colOff>
      <xdr:row>40</xdr:row>
      <xdr:rowOff>299357</xdr:rowOff>
    </xdr:from>
    <xdr:to>
      <xdr:col>6</xdr:col>
      <xdr:colOff>525375</xdr:colOff>
      <xdr:row>44</xdr:row>
      <xdr:rowOff>29732</xdr:rowOff>
    </xdr:to>
    <xdr:graphicFrame macro="">
      <xdr:nvGraphicFramePr>
        <xdr:cNvPr id="120" name="Graphique 1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2</xdr:col>
      <xdr:colOff>5592535</xdr:colOff>
      <xdr:row>42</xdr:row>
      <xdr:rowOff>258536</xdr:rowOff>
    </xdr:from>
    <xdr:to>
      <xdr:col>6</xdr:col>
      <xdr:colOff>582385</xdr:colOff>
      <xdr:row>46</xdr:row>
      <xdr:rowOff>54429</xdr:rowOff>
    </xdr:to>
    <xdr:graphicFrame macro="">
      <xdr:nvGraphicFramePr>
        <xdr:cNvPr id="121" name="Graphique 1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3</xdr:col>
      <xdr:colOff>0</xdr:colOff>
      <xdr:row>44</xdr:row>
      <xdr:rowOff>258535</xdr:rowOff>
    </xdr:from>
    <xdr:to>
      <xdr:col>6</xdr:col>
      <xdr:colOff>525375</xdr:colOff>
      <xdr:row>48</xdr:row>
      <xdr:rowOff>115910</xdr:rowOff>
    </xdr:to>
    <xdr:graphicFrame macro="">
      <xdr:nvGraphicFramePr>
        <xdr:cNvPr id="122" name="Graphique 1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3</xdr:col>
      <xdr:colOff>13606</xdr:colOff>
      <xdr:row>46</xdr:row>
      <xdr:rowOff>190500</xdr:rowOff>
    </xdr:from>
    <xdr:to>
      <xdr:col>6</xdr:col>
      <xdr:colOff>609599</xdr:colOff>
      <xdr:row>50</xdr:row>
      <xdr:rowOff>81643</xdr:rowOff>
    </xdr:to>
    <xdr:graphicFrame macro="">
      <xdr:nvGraphicFramePr>
        <xdr:cNvPr id="123" name="Graphique 1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3</xdr:col>
      <xdr:colOff>0</xdr:colOff>
      <xdr:row>48</xdr:row>
      <xdr:rowOff>258537</xdr:rowOff>
    </xdr:from>
    <xdr:to>
      <xdr:col>6</xdr:col>
      <xdr:colOff>525375</xdr:colOff>
      <xdr:row>52</xdr:row>
      <xdr:rowOff>68287</xdr:rowOff>
    </xdr:to>
    <xdr:graphicFrame macro="">
      <xdr:nvGraphicFramePr>
        <xdr:cNvPr id="124" name="Graphique 1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2</xdr:col>
      <xdr:colOff>5578929</xdr:colOff>
      <xdr:row>61</xdr:row>
      <xdr:rowOff>13607</xdr:rowOff>
    </xdr:from>
    <xdr:to>
      <xdr:col>6</xdr:col>
      <xdr:colOff>500429</xdr:colOff>
      <xdr:row>64</xdr:row>
      <xdr:rowOff>29732</xdr:rowOff>
    </xdr:to>
    <xdr:graphicFrame macro="">
      <xdr:nvGraphicFramePr>
        <xdr:cNvPr id="125" name="Graphique 1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2</xdr:col>
      <xdr:colOff>5551715</xdr:colOff>
      <xdr:row>62</xdr:row>
      <xdr:rowOff>299358</xdr:rowOff>
    </xdr:from>
    <xdr:to>
      <xdr:col>6</xdr:col>
      <xdr:colOff>473215</xdr:colOff>
      <xdr:row>66</xdr:row>
      <xdr:rowOff>29733</xdr:rowOff>
    </xdr:to>
    <xdr:graphicFrame macro="">
      <xdr:nvGraphicFramePr>
        <xdr:cNvPr id="126" name="Graphique 1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2</xdr:col>
      <xdr:colOff>5524500</xdr:colOff>
      <xdr:row>91</xdr:row>
      <xdr:rowOff>0</xdr:rowOff>
    </xdr:from>
    <xdr:to>
      <xdr:col>6</xdr:col>
      <xdr:colOff>446000</xdr:colOff>
      <xdr:row>94</xdr:row>
      <xdr:rowOff>0</xdr:rowOff>
    </xdr:to>
    <xdr:graphicFrame macro="">
      <xdr:nvGraphicFramePr>
        <xdr:cNvPr id="127" name="Graphique 1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3</xdr:col>
      <xdr:colOff>0</xdr:colOff>
      <xdr:row>99</xdr:row>
      <xdr:rowOff>204108</xdr:rowOff>
    </xdr:from>
    <xdr:to>
      <xdr:col>6</xdr:col>
      <xdr:colOff>595993</xdr:colOff>
      <xdr:row>103</xdr:row>
      <xdr:rowOff>74840</xdr:rowOff>
    </xdr:to>
    <xdr:graphicFrame macro="">
      <xdr:nvGraphicFramePr>
        <xdr:cNvPr id="130" name="Graphique 1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xdr:from>
      <xdr:col>2</xdr:col>
      <xdr:colOff>5592536</xdr:colOff>
      <xdr:row>101</xdr:row>
      <xdr:rowOff>149677</xdr:rowOff>
    </xdr:from>
    <xdr:to>
      <xdr:col>6</xdr:col>
      <xdr:colOff>514036</xdr:colOff>
      <xdr:row>105</xdr:row>
      <xdr:rowOff>102302</xdr:rowOff>
    </xdr:to>
    <xdr:graphicFrame macro="">
      <xdr:nvGraphicFramePr>
        <xdr:cNvPr id="131" name="Graphique 1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xdr:from>
      <xdr:col>2</xdr:col>
      <xdr:colOff>5565321</xdr:colOff>
      <xdr:row>103</xdr:row>
      <xdr:rowOff>136071</xdr:rowOff>
    </xdr:from>
    <xdr:to>
      <xdr:col>6</xdr:col>
      <xdr:colOff>555171</xdr:colOff>
      <xdr:row>107</xdr:row>
      <xdr:rowOff>6803</xdr:rowOff>
    </xdr:to>
    <xdr:graphicFrame macro="">
      <xdr:nvGraphicFramePr>
        <xdr:cNvPr id="132" name="Graphique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xdr:from>
      <xdr:col>2</xdr:col>
      <xdr:colOff>5578929</xdr:colOff>
      <xdr:row>106</xdr:row>
      <xdr:rowOff>13608</xdr:rowOff>
    </xdr:from>
    <xdr:to>
      <xdr:col>6</xdr:col>
      <xdr:colOff>500429</xdr:colOff>
      <xdr:row>109</xdr:row>
      <xdr:rowOff>124983</xdr:rowOff>
    </xdr:to>
    <xdr:graphicFrame macro="">
      <xdr:nvGraphicFramePr>
        <xdr:cNvPr id="133" name="Graphique 1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xdr:from>
      <xdr:col>2</xdr:col>
      <xdr:colOff>5565322</xdr:colOff>
      <xdr:row>107</xdr:row>
      <xdr:rowOff>176892</xdr:rowOff>
    </xdr:from>
    <xdr:to>
      <xdr:col>6</xdr:col>
      <xdr:colOff>555172</xdr:colOff>
      <xdr:row>111</xdr:row>
      <xdr:rowOff>88446</xdr:rowOff>
    </xdr:to>
    <xdr:graphicFrame macro="">
      <xdr:nvGraphicFramePr>
        <xdr:cNvPr id="134" name="Graphique 1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xdr:from>
      <xdr:col>2</xdr:col>
      <xdr:colOff>5551714</xdr:colOff>
      <xdr:row>109</xdr:row>
      <xdr:rowOff>149677</xdr:rowOff>
    </xdr:from>
    <xdr:to>
      <xdr:col>6</xdr:col>
      <xdr:colOff>473214</xdr:colOff>
      <xdr:row>113</xdr:row>
      <xdr:rowOff>70552</xdr:rowOff>
    </xdr:to>
    <xdr:graphicFrame macro="">
      <xdr:nvGraphicFramePr>
        <xdr:cNvPr id="135" name="Graphique 1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xdr:from>
      <xdr:col>2</xdr:col>
      <xdr:colOff>5578929</xdr:colOff>
      <xdr:row>111</xdr:row>
      <xdr:rowOff>163287</xdr:rowOff>
    </xdr:from>
    <xdr:to>
      <xdr:col>6</xdr:col>
      <xdr:colOff>568779</xdr:colOff>
      <xdr:row>115</xdr:row>
      <xdr:rowOff>61233</xdr:rowOff>
    </xdr:to>
    <xdr:graphicFrame macro="">
      <xdr:nvGraphicFramePr>
        <xdr:cNvPr id="136" name="Graphique 1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twoCellAnchor>
    <xdr:from>
      <xdr:col>2</xdr:col>
      <xdr:colOff>5592536</xdr:colOff>
      <xdr:row>113</xdr:row>
      <xdr:rowOff>163286</xdr:rowOff>
    </xdr:from>
    <xdr:to>
      <xdr:col>6</xdr:col>
      <xdr:colOff>514036</xdr:colOff>
      <xdr:row>117</xdr:row>
      <xdr:rowOff>100036</xdr:rowOff>
    </xdr:to>
    <xdr:graphicFrame macro="">
      <xdr:nvGraphicFramePr>
        <xdr:cNvPr id="137" name="Graphique 1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1"/>
        </a:graphicData>
      </a:graphic>
    </xdr:graphicFrame>
    <xdr:clientData/>
  </xdr:twoCellAnchor>
  <xdr:twoCellAnchor>
    <xdr:from>
      <xdr:col>2</xdr:col>
      <xdr:colOff>5590268</xdr:colOff>
      <xdr:row>134</xdr:row>
      <xdr:rowOff>288018</xdr:rowOff>
    </xdr:from>
    <xdr:to>
      <xdr:col>6</xdr:col>
      <xdr:colOff>511768</xdr:colOff>
      <xdr:row>138</xdr:row>
      <xdr:rowOff>34268</xdr:rowOff>
    </xdr:to>
    <xdr:graphicFrame macro="">
      <xdr:nvGraphicFramePr>
        <xdr:cNvPr id="138" name="Graphique 1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2"/>
        </a:graphicData>
      </a:graphic>
    </xdr:graphicFrame>
    <xdr:clientData/>
  </xdr:twoCellAnchor>
  <xdr:twoCellAnchor>
    <xdr:from>
      <xdr:col>2</xdr:col>
      <xdr:colOff>5594769</xdr:colOff>
      <xdr:row>168</xdr:row>
      <xdr:rowOff>0</xdr:rowOff>
    </xdr:from>
    <xdr:to>
      <xdr:col>6</xdr:col>
      <xdr:colOff>516269</xdr:colOff>
      <xdr:row>171</xdr:row>
      <xdr:rowOff>111375</xdr:rowOff>
    </xdr:to>
    <xdr:graphicFrame macro="">
      <xdr:nvGraphicFramePr>
        <xdr:cNvPr id="139" name="Graphique 1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3"/>
        </a:graphicData>
      </a:graphic>
    </xdr:graphicFrame>
    <xdr:clientData/>
  </xdr:twoCellAnchor>
  <xdr:twoCellAnchor>
    <xdr:from>
      <xdr:col>3</xdr:col>
      <xdr:colOff>2041</xdr:colOff>
      <xdr:row>173</xdr:row>
      <xdr:rowOff>149677</xdr:rowOff>
    </xdr:from>
    <xdr:to>
      <xdr:col>6</xdr:col>
      <xdr:colOff>527416</xdr:colOff>
      <xdr:row>177</xdr:row>
      <xdr:rowOff>102302</xdr:rowOff>
    </xdr:to>
    <xdr:graphicFrame macro="">
      <xdr:nvGraphicFramePr>
        <xdr:cNvPr id="83" name="Graphique 8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4"/>
        </a:graphicData>
      </a:graphic>
    </xdr:graphicFrame>
    <xdr:clientData/>
  </xdr:twoCellAnchor>
  <xdr:twoCellAnchor>
    <xdr:from>
      <xdr:col>3</xdr:col>
      <xdr:colOff>27215</xdr:colOff>
      <xdr:row>177</xdr:row>
      <xdr:rowOff>257734</xdr:rowOff>
    </xdr:from>
    <xdr:to>
      <xdr:col>6</xdr:col>
      <xdr:colOff>493058</xdr:colOff>
      <xdr:row>181</xdr:row>
      <xdr:rowOff>99332</xdr:rowOff>
    </xdr:to>
    <xdr:graphicFrame macro="">
      <xdr:nvGraphicFramePr>
        <xdr:cNvPr id="97" name="Graphique 9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5"/>
        </a:graphicData>
      </a:graphic>
    </xdr:graphicFrame>
    <xdr:clientData/>
  </xdr:twoCellAnchor>
  <xdr:twoCellAnchor>
    <xdr:from>
      <xdr:col>3</xdr:col>
      <xdr:colOff>2041</xdr:colOff>
      <xdr:row>179</xdr:row>
      <xdr:rowOff>272143</xdr:rowOff>
    </xdr:from>
    <xdr:to>
      <xdr:col>6</xdr:col>
      <xdr:colOff>527416</xdr:colOff>
      <xdr:row>183</xdr:row>
      <xdr:rowOff>177143</xdr:rowOff>
    </xdr:to>
    <xdr:graphicFrame macro="">
      <xdr:nvGraphicFramePr>
        <xdr:cNvPr id="102" name="Graphique 10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6"/>
        </a:graphicData>
      </a:graphic>
    </xdr:graphicFrame>
    <xdr:clientData/>
  </xdr:twoCellAnchor>
  <xdr:twoCellAnchor>
    <xdr:from>
      <xdr:col>3</xdr:col>
      <xdr:colOff>2041</xdr:colOff>
      <xdr:row>182</xdr:row>
      <xdr:rowOff>1</xdr:rowOff>
    </xdr:from>
    <xdr:to>
      <xdr:col>6</xdr:col>
      <xdr:colOff>527416</xdr:colOff>
      <xdr:row>185</xdr:row>
      <xdr:rowOff>174876</xdr:rowOff>
    </xdr:to>
    <xdr:graphicFrame macro="">
      <xdr:nvGraphicFramePr>
        <xdr:cNvPr id="105" name="Graphique 10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7"/>
        </a:graphicData>
      </a:graphic>
    </xdr:graphicFrame>
    <xdr:clientData/>
  </xdr:twoCellAnchor>
  <xdr:twoCellAnchor>
    <xdr:from>
      <xdr:col>2</xdr:col>
      <xdr:colOff>5592536</xdr:colOff>
      <xdr:row>183</xdr:row>
      <xdr:rowOff>217714</xdr:rowOff>
    </xdr:from>
    <xdr:to>
      <xdr:col>6</xdr:col>
      <xdr:colOff>582386</xdr:colOff>
      <xdr:row>187</xdr:row>
      <xdr:rowOff>112940</xdr:rowOff>
    </xdr:to>
    <xdr:graphicFrame macro="">
      <xdr:nvGraphicFramePr>
        <xdr:cNvPr id="112" name="Graphique 1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8"/>
        </a:graphicData>
      </a:graphic>
    </xdr:graphicFrame>
    <xdr:clientData/>
  </xdr:twoCellAnchor>
  <xdr:twoCellAnchor>
    <xdr:from>
      <xdr:col>3</xdr:col>
      <xdr:colOff>3175</xdr:colOff>
      <xdr:row>185</xdr:row>
      <xdr:rowOff>163285</xdr:rowOff>
    </xdr:from>
    <xdr:to>
      <xdr:col>6</xdr:col>
      <xdr:colOff>528550</xdr:colOff>
      <xdr:row>189</xdr:row>
      <xdr:rowOff>115910</xdr:rowOff>
    </xdr:to>
    <xdr:graphicFrame macro="">
      <xdr:nvGraphicFramePr>
        <xdr:cNvPr id="113" name="Graphique 1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9"/>
        </a:graphicData>
      </a:graphic>
    </xdr:graphicFrame>
    <xdr:clientData/>
  </xdr:twoCellAnchor>
  <xdr:twoCellAnchor>
    <xdr:from>
      <xdr:col>3</xdr:col>
      <xdr:colOff>6577</xdr:colOff>
      <xdr:row>190</xdr:row>
      <xdr:rowOff>13606</xdr:rowOff>
    </xdr:from>
    <xdr:to>
      <xdr:col>6</xdr:col>
      <xdr:colOff>531952</xdr:colOff>
      <xdr:row>192</xdr:row>
      <xdr:rowOff>77356</xdr:rowOff>
    </xdr:to>
    <xdr:graphicFrame macro="">
      <xdr:nvGraphicFramePr>
        <xdr:cNvPr id="114" name="Graphique 1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0"/>
        </a:graphicData>
      </a:graphic>
    </xdr:graphicFrame>
    <xdr:clientData/>
  </xdr:twoCellAnchor>
  <xdr:twoCellAnchor>
    <xdr:from>
      <xdr:col>3</xdr:col>
      <xdr:colOff>6577</xdr:colOff>
      <xdr:row>194</xdr:row>
      <xdr:rowOff>27212</xdr:rowOff>
    </xdr:from>
    <xdr:to>
      <xdr:col>6</xdr:col>
      <xdr:colOff>531952</xdr:colOff>
      <xdr:row>196</xdr:row>
      <xdr:rowOff>106837</xdr:rowOff>
    </xdr:to>
    <xdr:graphicFrame macro="">
      <xdr:nvGraphicFramePr>
        <xdr:cNvPr id="119" name="Graphique 1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1"/>
        </a:graphicData>
      </a:graphic>
    </xdr:graphicFrame>
    <xdr:clientData/>
  </xdr:twoCellAnchor>
  <xdr:twoCellAnchor>
    <xdr:from>
      <xdr:col>3</xdr:col>
      <xdr:colOff>29797</xdr:colOff>
      <xdr:row>192</xdr:row>
      <xdr:rowOff>77356</xdr:rowOff>
    </xdr:from>
    <xdr:to>
      <xdr:col>6</xdr:col>
      <xdr:colOff>555172</xdr:colOff>
      <xdr:row>194</xdr:row>
      <xdr:rowOff>156981</xdr:rowOff>
    </xdr:to>
    <xdr:graphicFrame macro="">
      <xdr:nvGraphicFramePr>
        <xdr:cNvPr id="140" name="Graphique 1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2"/>
        </a:graphicData>
      </a:graphic>
    </xdr:graphicFrame>
    <xdr:clientData/>
  </xdr:twoCellAnchor>
  <xdr:twoCellAnchor>
    <xdr:from>
      <xdr:col>2</xdr:col>
      <xdr:colOff>5524500</xdr:colOff>
      <xdr:row>80</xdr:row>
      <xdr:rowOff>217715</xdr:rowOff>
    </xdr:from>
    <xdr:to>
      <xdr:col>6</xdr:col>
      <xdr:colOff>446000</xdr:colOff>
      <xdr:row>83</xdr:row>
      <xdr:rowOff>68037</xdr:rowOff>
    </xdr:to>
    <xdr:graphicFrame macro="">
      <xdr:nvGraphicFramePr>
        <xdr:cNvPr id="111" name="Graphique 1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3"/>
        </a:graphicData>
      </a:graphic>
    </xdr:graphicFrame>
    <xdr:clientData/>
  </xdr:twoCellAnchor>
  <xdr:twoCellAnchor>
    <xdr:from>
      <xdr:col>2</xdr:col>
      <xdr:colOff>5592536</xdr:colOff>
      <xdr:row>92</xdr:row>
      <xdr:rowOff>272143</xdr:rowOff>
    </xdr:from>
    <xdr:to>
      <xdr:col>6</xdr:col>
      <xdr:colOff>514036</xdr:colOff>
      <xdr:row>97</xdr:row>
      <xdr:rowOff>34268</xdr:rowOff>
    </xdr:to>
    <xdr:graphicFrame macro="">
      <xdr:nvGraphicFramePr>
        <xdr:cNvPr id="107" name="Graphique 10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4"/>
        </a:graphicData>
      </a:graphic>
    </xdr:graphicFrame>
    <xdr:clientData/>
  </xdr:twoCellAnchor>
  <xdr:twoCellAnchor>
    <xdr:from>
      <xdr:col>2</xdr:col>
      <xdr:colOff>5470071</xdr:colOff>
      <xdr:row>78</xdr:row>
      <xdr:rowOff>204107</xdr:rowOff>
    </xdr:from>
    <xdr:to>
      <xdr:col>6</xdr:col>
      <xdr:colOff>391571</xdr:colOff>
      <xdr:row>82</xdr:row>
      <xdr:rowOff>20661</xdr:rowOff>
    </xdr:to>
    <xdr:graphicFrame macro="">
      <xdr:nvGraphicFramePr>
        <xdr:cNvPr id="129" name="Graphique 1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114300</xdr:rowOff>
    </xdr:from>
    <xdr:to>
      <xdr:col>0</xdr:col>
      <xdr:colOff>393700</xdr:colOff>
      <xdr:row>2</xdr:row>
      <xdr:rowOff>330200</xdr:rowOff>
    </xdr:to>
    <xdr:pic>
      <xdr:nvPicPr>
        <xdr:cNvPr id="587973" name="Picture 1" descr="ARSIF - Puc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65200"/>
          <a:ext cx="3937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12700</xdr:colOff>
      <xdr:row>0</xdr:row>
      <xdr:rowOff>190500</xdr:rowOff>
    </xdr:from>
    <xdr:to>
      <xdr:col>2</xdr:col>
      <xdr:colOff>1104900</xdr:colOff>
      <xdr:row>1</xdr:row>
      <xdr:rowOff>101600</xdr:rowOff>
    </xdr:to>
    <xdr:pic>
      <xdr:nvPicPr>
        <xdr:cNvPr id="587974" name="Picture 2" descr="ARSIF - Logo JP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4500" y="190500"/>
          <a:ext cx="15240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absoluteAnchor>
    <xdr:pos x="0" y="0"/>
    <xdr:ext cx="9280071" cy="6041571"/>
    <xdr:graphicFrame macro="">
      <xdr:nvGraphicFramePr>
        <xdr:cNvPr id="2" name="Graphique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9284804" cy="6046304"/>
    <xdr:graphicFrame macro="">
      <xdr:nvGraphicFramePr>
        <xdr:cNvPr id="2" name="Graphique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280071" cy="6041571"/>
    <xdr:graphicFrame macro="">
      <xdr:nvGraphicFramePr>
        <xdr:cNvPr id="2" name="Graphique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2.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3.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4.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5.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6.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0" enableFormatConditionsCalculation="0">
    <pageSetUpPr autoPageBreaks="0" fitToPage="1"/>
  </sheetPr>
  <dimension ref="B1:G44"/>
  <sheetViews>
    <sheetView showGridLines="0" showRowColHeaders="0" tabSelected="1" workbookViewId="0">
      <selection activeCell="D1" sqref="D1:G1"/>
    </sheetView>
  </sheetViews>
  <sheetFormatPr baseColWidth="10" defaultColWidth="11.42578125" defaultRowHeight="12.75" x14ac:dyDescent="0.2"/>
  <cols>
    <col min="1" max="1" width="5.7109375" style="1" customWidth="1"/>
    <col min="2" max="2" width="5.7109375" style="5" customWidth="1"/>
    <col min="3" max="3" width="81.7109375" style="3" customWidth="1"/>
    <col min="4" max="4" width="48.28515625" style="2" customWidth="1"/>
    <col min="5" max="5" width="5.7109375" style="1" customWidth="1"/>
    <col min="6" max="16384" width="11.42578125" style="1"/>
  </cols>
  <sheetData>
    <row r="1" spans="2:7" ht="67.5" customHeight="1" x14ac:dyDescent="0.2">
      <c r="D1" s="193" t="s">
        <v>244</v>
      </c>
      <c r="E1" s="194"/>
      <c r="F1" s="194"/>
      <c r="G1" s="194"/>
    </row>
    <row r="2" spans="2:7" s="13" customFormat="1" ht="18.75" x14ac:dyDescent="0.2">
      <c r="B2" s="10"/>
      <c r="C2" s="11"/>
      <c r="D2" s="12"/>
    </row>
    <row r="3" spans="2:7" ht="23.25" x14ac:dyDescent="0.2">
      <c r="B3" s="7"/>
      <c r="C3" s="6"/>
      <c r="D3" s="14" t="s">
        <v>247</v>
      </c>
    </row>
    <row r="5" spans="2:7" ht="18.75" x14ac:dyDescent="0.2">
      <c r="B5" s="8"/>
      <c r="C5" s="4" t="s">
        <v>246</v>
      </c>
      <c r="D5" s="9"/>
    </row>
    <row r="6" spans="2:7" ht="230.25" customHeight="1" x14ac:dyDescent="0.2">
      <c r="C6" s="198" t="s">
        <v>195</v>
      </c>
      <c r="D6" s="198"/>
    </row>
    <row r="7" spans="2:7" x14ac:dyDescent="0.2">
      <c r="C7" s="123"/>
      <c r="D7" s="48"/>
    </row>
    <row r="10" spans="2:7" ht="18.75" x14ac:dyDescent="0.2">
      <c r="B10" s="8"/>
      <c r="C10" s="4" t="s">
        <v>222</v>
      </c>
      <c r="D10" s="9"/>
    </row>
    <row r="11" spans="2:7" ht="79.5" customHeight="1" x14ac:dyDescent="0.2">
      <c r="B11" s="1"/>
      <c r="C11" s="196" t="s">
        <v>223</v>
      </c>
      <c r="D11" s="196"/>
    </row>
    <row r="12" spans="2:7" ht="18.75" x14ac:dyDescent="0.2">
      <c r="B12" s="8"/>
      <c r="C12" s="4" t="s">
        <v>224</v>
      </c>
      <c r="D12" s="9"/>
    </row>
    <row r="13" spans="2:7" ht="165" customHeight="1" x14ac:dyDescent="0.2">
      <c r="B13" s="1"/>
      <c r="C13" s="196" t="s">
        <v>225</v>
      </c>
      <c r="D13" s="196"/>
    </row>
    <row r="14" spans="2:7" ht="18.75" x14ac:dyDescent="0.2">
      <c r="B14" s="8"/>
      <c r="C14" s="4" t="s">
        <v>108</v>
      </c>
      <c r="D14" s="9"/>
    </row>
    <row r="15" spans="2:7" ht="45.75" customHeight="1" x14ac:dyDescent="0.2">
      <c r="B15" s="89"/>
      <c r="C15" s="200" t="s">
        <v>109</v>
      </c>
      <c r="D15" s="200"/>
    </row>
    <row r="16" spans="2:7" s="77" customFormat="1" ht="144.75" customHeight="1" x14ac:dyDescent="0.2">
      <c r="B16" s="89"/>
      <c r="C16" s="196" t="s">
        <v>196</v>
      </c>
      <c r="D16" s="196"/>
    </row>
    <row r="17" spans="2:4" ht="54" customHeight="1" x14ac:dyDescent="0.2">
      <c r="C17" s="200" t="s">
        <v>110</v>
      </c>
      <c r="D17" s="200"/>
    </row>
    <row r="18" spans="2:4" s="77" customFormat="1" ht="39" customHeight="1" x14ac:dyDescent="0.2">
      <c r="B18" s="76"/>
      <c r="C18" s="196" t="s">
        <v>111</v>
      </c>
      <c r="D18" s="196"/>
    </row>
    <row r="19" spans="2:4" s="77" customFormat="1" x14ac:dyDescent="0.2">
      <c r="B19" s="76"/>
      <c r="C19" s="196" t="s">
        <v>112</v>
      </c>
      <c r="D19" s="196"/>
    </row>
    <row r="20" spans="2:4" s="77" customFormat="1" ht="178.5" customHeight="1" x14ac:dyDescent="0.2">
      <c r="B20" s="76"/>
      <c r="C20" s="201" t="s">
        <v>113</v>
      </c>
      <c r="D20" s="198"/>
    </row>
    <row r="21" spans="2:4" s="77" customFormat="1" ht="38.25" customHeight="1" x14ac:dyDescent="0.2">
      <c r="B21" s="76"/>
      <c r="C21" s="202" t="s">
        <v>114</v>
      </c>
      <c r="D21" s="202"/>
    </row>
    <row r="22" spans="2:4" s="77" customFormat="1" x14ac:dyDescent="0.2">
      <c r="B22" s="76"/>
      <c r="C22" s="202" t="s">
        <v>115</v>
      </c>
      <c r="D22" s="202"/>
    </row>
    <row r="23" spans="2:4" s="77" customFormat="1" ht="153" customHeight="1" x14ac:dyDescent="0.2">
      <c r="B23" s="76"/>
      <c r="C23" s="203" t="s">
        <v>118</v>
      </c>
      <c r="D23" s="203"/>
    </row>
    <row r="24" spans="2:4" s="77" customFormat="1" ht="12.75" customHeight="1" x14ac:dyDescent="0.2">
      <c r="B24" s="76"/>
      <c r="C24" s="204" t="s">
        <v>116</v>
      </c>
      <c r="D24" s="204"/>
    </row>
    <row r="25" spans="2:4" s="77" customFormat="1" ht="89.25" customHeight="1" x14ac:dyDescent="0.2">
      <c r="B25" s="76"/>
      <c r="C25" s="192" t="s">
        <v>117</v>
      </c>
      <c r="D25" s="192"/>
    </row>
    <row r="26" spans="2:4" s="77" customFormat="1" x14ac:dyDescent="0.2">
      <c r="B26" s="76"/>
      <c r="C26" s="145"/>
      <c r="D26" s="144"/>
    </row>
    <row r="27" spans="2:4" ht="18.75" x14ac:dyDescent="0.2">
      <c r="B27" s="8"/>
      <c r="C27" s="4" t="s">
        <v>70</v>
      </c>
      <c r="D27" s="9"/>
    </row>
    <row r="28" spans="2:4" ht="36" customHeight="1" x14ac:dyDescent="0.2">
      <c r="C28" s="199" t="s">
        <v>71</v>
      </c>
      <c r="D28" s="199"/>
    </row>
    <row r="29" spans="2:4" s="75" customFormat="1" x14ac:dyDescent="0.2">
      <c r="B29" s="3"/>
      <c r="C29" s="197" t="s">
        <v>59</v>
      </c>
      <c r="D29" s="197"/>
    </row>
    <row r="30" spans="2:4" s="75" customFormat="1" ht="67.5" customHeight="1" x14ac:dyDescent="0.2">
      <c r="B30" s="3"/>
      <c r="C30" s="195" t="s">
        <v>60</v>
      </c>
      <c r="D30" s="195"/>
    </row>
    <row r="31" spans="2:4" x14ac:dyDescent="0.2">
      <c r="C31" s="143"/>
      <c r="D31" s="78"/>
    </row>
    <row r="32" spans="2:4" x14ac:dyDescent="0.2">
      <c r="C32" s="143"/>
      <c r="D32" s="78"/>
    </row>
    <row r="33" spans="2:4" x14ac:dyDescent="0.2">
      <c r="C33" s="143"/>
      <c r="D33" s="78"/>
    </row>
    <row r="34" spans="2:4" x14ac:dyDescent="0.2">
      <c r="C34" s="143"/>
      <c r="D34" s="78"/>
    </row>
    <row r="35" spans="2:4" x14ac:dyDescent="0.2">
      <c r="C35" s="143"/>
      <c r="D35" s="78"/>
    </row>
    <row r="36" spans="2:4" x14ac:dyDescent="0.2">
      <c r="B36" s="1"/>
      <c r="C36" s="143"/>
      <c r="D36" s="78"/>
    </row>
    <row r="37" spans="2:4" x14ac:dyDescent="0.2">
      <c r="B37" s="1"/>
      <c r="C37" s="143"/>
      <c r="D37" s="78"/>
    </row>
    <row r="38" spans="2:4" x14ac:dyDescent="0.2">
      <c r="B38" s="1"/>
      <c r="C38" s="143"/>
      <c r="D38" s="78"/>
    </row>
    <row r="39" spans="2:4" x14ac:dyDescent="0.2">
      <c r="B39" s="1"/>
      <c r="C39" s="143"/>
      <c r="D39" s="78"/>
    </row>
    <row r="40" spans="2:4" x14ac:dyDescent="0.2">
      <c r="B40" s="1"/>
      <c r="C40" s="143"/>
      <c r="D40" s="78"/>
    </row>
    <row r="41" spans="2:4" x14ac:dyDescent="0.2">
      <c r="B41" s="1"/>
      <c r="C41" s="143"/>
      <c r="D41" s="78"/>
    </row>
    <row r="42" spans="2:4" x14ac:dyDescent="0.2">
      <c r="B42" s="1"/>
      <c r="C42" s="143"/>
      <c r="D42" s="78"/>
    </row>
    <row r="43" spans="2:4" x14ac:dyDescent="0.2">
      <c r="B43" s="1"/>
      <c r="C43" s="143"/>
      <c r="D43" s="78"/>
    </row>
    <row r="44" spans="2:4" x14ac:dyDescent="0.2">
      <c r="B44" s="1"/>
      <c r="C44" s="143"/>
      <c r="D44" s="78"/>
    </row>
  </sheetData>
  <sheetProtection selectLockedCells="1"/>
  <mergeCells count="18">
    <mergeCell ref="C23:D23"/>
    <mergeCell ref="C24:D24"/>
    <mergeCell ref="C25:D25"/>
    <mergeCell ref="D1:G1"/>
    <mergeCell ref="C30:D30"/>
    <mergeCell ref="C11:D11"/>
    <mergeCell ref="C13:D13"/>
    <mergeCell ref="C29:D29"/>
    <mergeCell ref="C6:D6"/>
    <mergeCell ref="C28:D28"/>
    <mergeCell ref="C17:D17"/>
    <mergeCell ref="C20:D20"/>
    <mergeCell ref="C15:D15"/>
    <mergeCell ref="C16:D16"/>
    <mergeCell ref="C18:D18"/>
    <mergeCell ref="C19:D19"/>
    <mergeCell ref="C21:D21"/>
    <mergeCell ref="C22:D22"/>
  </mergeCells>
  <phoneticPr fontId="0" type="noConversion"/>
  <printOptions horizontalCentered="1"/>
  <pageMargins left="0.19685039370078741" right="0.19685039370078741" top="0.19685039370078741" bottom="0.19685039370078741" header="0.19685039370078741" footer="0.19685039370078741"/>
  <pageSetup paperSize="9" fitToHeight="0" orientation="landscape"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pageSetUpPr autoPageBreaks="0"/>
  </sheetPr>
  <dimension ref="A1:XCK122"/>
  <sheetViews>
    <sheetView showGridLines="0" zoomScale="90" zoomScaleNormal="90" zoomScaleSheetLayoutView="50" workbookViewId="0">
      <selection activeCell="C8" sqref="C8"/>
    </sheetView>
  </sheetViews>
  <sheetFormatPr baseColWidth="10" defaultColWidth="11.42578125" defaultRowHeight="12.75" x14ac:dyDescent="0.2"/>
  <cols>
    <col min="1" max="2" width="5.7109375" style="82" customWidth="1"/>
    <col min="3" max="3" width="84.140625" style="159" customWidth="1"/>
    <col min="4" max="4" width="38.28515625" style="88" customWidth="1"/>
    <col min="5" max="24" width="11.42578125" style="88"/>
    <col min="25" max="16384" width="11.42578125" style="82"/>
  </cols>
  <sheetData>
    <row r="1" spans="2:24" ht="39" customHeight="1" x14ac:dyDescent="0.2">
      <c r="D1" s="205"/>
      <c r="E1" s="206"/>
      <c r="F1" s="206"/>
      <c r="G1" s="206"/>
      <c r="H1" s="161"/>
      <c r="I1" s="161"/>
      <c r="J1" s="161"/>
      <c r="K1" s="161"/>
      <c r="L1" s="160"/>
      <c r="M1" s="160"/>
      <c r="N1" s="160"/>
      <c r="O1" s="160"/>
      <c r="P1" s="160"/>
      <c r="Q1" s="160"/>
      <c r="R1" s="160"/>
      <c r="S1" s="160"/>
      <c r="T1" s="160"/>
      <c r="U1" s="160"/>
      <c r="V1" s="160"/>
      <c r="W1" s="160"/>
      <c r="X1" s="160"/>
    </row>
    <row r="2" spans="2:24" s="18" customFormat="1" ht="39" customHeight="1" x14ac:dyDescent="0.2">
      <c r="C2" s="19"/>
      <c r="D2" s="206"/>
      <c r="E2" s="206"/>
      <c r="F2" s="206"/>
      <c r="G2" s="206"/>
      <c r="H2" s="131"/>
      <c r="I2" s="131"/>
      <c r="J2" s="131"/>
      <c r="K2" s="131"/>
      <c r="L2" s="20"/>
      <c r="M2" s="20"/>
      <c r="N2" s="20"/>
      <c r="O2" s="20"/>
      <c r="P2" s="20"/>
      <c r="Q2" s="20"/>
      <c r="R2" s="20"/>
      <c r="S2" s="20"/>
      <c r="T2" s="20"/>
      <c r="U2" s="20"/>
      <c r="V2" s="20"/>
      <c r="W2" s="20"/>
      <c r="X2" s="20"/>
    </row>
    <row r="3" spans="2:24" ht="23.25" x14ac:dyDescent="0.2">
      <c r="B3" s="21" t="s">
        <v>75</v>
      </c>
      <c r="C3" s="22" t="s">
        <v>245</v>
      </c>
      <c r="D3" s="162" t="s">
        <v>37</v>
      </c>
      <c r="E3" s="163">
        <v>1</v>
      </c>
      <c r="F3" s="163">
        <v>2</v>
      </c>
      <c r="G3" s="163">
        <v>3</v>
      </c>
      <c r="H3" s="163">
        <v>4</v>
      </c>
      <c r="I3" s="163">
        <v>5</v>
      </c>
      <c r="J3" s="163">
        <v>6</v>
      </c>
      <c r="K3" s="163">
        <v>7</v>
      </c>
      <c r="L3" s="163">
        <v>8</v>
      </c>
      <c r="M3" s="163">
        <v>9</v>
      </c>
      <c r="N3" s="163">
        <v>10</v>
      </c>
      <c r="O3" s="163">
        <v>11</v>
      </c>
      <c r="P3" s="163">
        <v>12</v>
      </c>
      <c r="Q3" s="163">
        <v>13</v>
      </c>
      <c r="R3" s="163">
        <v>14</v>
      </c>
      <c r="S3" s="163">
        <v>15</v>
      </c>
      <c r="T3" s="163">
        <v>16</v>
      </c>
      <c r="U3" s="163">
        <v>17</v>
      </c>
      <c r="V3" s="163">
        <v>18</v>
      </c>
      <c r="W3" s="163">
        <v>19</v>
      </c>
      <c r="X3" s="163">
        <v>20</v>
      </c>
    </row>
    <row r="5" spans="2:24" ht="18.75" x14ac:dyDescent="0.2">
      <c r="B5" s="24" t="s">
        <v>76</v>
      </c>
      <c r="C5" s="25" t="s">
        <v>39</v>
      </c>
      <c r="D5" s="87"/>
      <c r="E5" s="26"/>
      <c r="F5" s="26"/>
      <c r="G5" s="26"/>
      <c r="H5" s="26"/>
      <c r="I5" s="26"/>
      <c r="J5" s="26"/>
      <c r="K5" s="26"/>
      <c r="L5" s="26"/>
      <c r="M5" s="26"/>
      <c r="N5" s="26"/>
      <c r="O5" s="26"/>
      <c r="P5" s="26"/>
      <c r="Q5" s="26"/>
      <c r="R5" s="26"/>
      <c r="S5" s="26"/>
      <c r="T5" s="26"/>
      <c r="U5" s="26"/>
      <c r="V5" s="26"/>
      <c r="W5" s="26"/>
      <c r="X5" s="26"/>
    </row>
    <row r="6" spans="2:24" ht="24" customHeight="1" x14ac:dyDescent="0.2">
      <c r="B6" s="207" t="s">
        <v>40</v>
      </c>
      <c r="C6" s="207"/>
      <c r="D6" s="164"/>
      <c r="E6" s="164"/>
      <c r="F6" s="165"/>
      <c r="G6" s="165"/>
      <c r="H6" s="165"/>
      <c r="I6" s="165"/>
      <c r="J6" s="165"/>
      <c r="K6" s="165"/>
      <c r="L6" s="165"/>
      <c r="M6" s="165"/>
      <c r="N6" s="165"/>
      <c r="O6" s="165"/>
      <c r="P6" s="165"/>
      <c r="Q6" s="165"/>
      <c r="R6" s="165"/>
      <c r="S6" s="165"/>
      <c r="T6" s="165"/>
      <c r="U6" s="165"/>
      <c r="V6" s="165"/>
      <c r="W6" s="165"/>
      <c r="X6" s="165"/>
    </row>
    <row r="7" spans="2:24" ht="24" customHeight="1" x14ac:dyDescent="0.2">
      <c r="B7" s="166"/>
      <c r="C7" s="33" t="s">
        <v>14</v>
      </c>
      <c r="D7" s="29" t="s">
        <v>34</v>
      </c>
      <c r="E7" s="100"/>
      <c r="F7" s="102"/>
      <c r="G7" s="101"/>
      <c r="H7" s="101"/>
      <c r="I7" s="101"/>
      <c r="J7" s="101"/>
      <c r="K7" s="101"/>
      <c r="L7" s="101"/>
      <c r="M7" s="101"/>
      <c r="N7" s="101"/>
      <c r="O7" s="101"/>
      <c r="P7" s="101"/>
      <c r="Q7" s="101"/>
      <c r="R7" s="101"/>
      <c r="S7" s="101"/>
      <c r="T7" s="101"/>
      <c r="U7" s="101"/>
      <c r="V7" s="101"/>
      <c r="W7" s="101"/>
      <c r="X7" s="101"/>
    </row>
    <row r="8" spans="2:24" ht="24" customHeight="1" x14ac:dyDescent="0.2">
      <c r="B8" s="88"/>
      <c r="C8" s="33" t="s">
        <v>248</v>
      </c>
      <c r="D8" s="29" t="s">
        <v>34</v>
      </c>
      <c r="E8" s="100"/>
      <c r="F8" s="102"/>
      <c r="G8" s="101"/>
      <c r="H8" s="101"/>
      <c r="I8" s="101"/>
      <c r="J8" s="101"/>
      <c r="K8" s="101"/>
      <c r="L8" s="101"/>
      <c r="M8" s="101"/>
      <c r="N8" s="101"/>
      <c r="O8" s="101"/>
      <c r="P8" s="101"/>
      <c r="Q8" s="101"/>
      <c r="R8" s="101"/>
      <c r="S8" s="101"/>
      <c r="T8" s="101"/>
      <c r="U8" s="101"/>
      <c r="V8" s="101"/>
      <c r="W8" s="101"/>
      <c r="X8" s="101"/>
    </row>
    <row r="9" spans="2:24" ht="24" customHeight="1" x14ac:dyDescent="0.2">
      <c r="B9" s="167"/>
      <c r="C9" s="43" t="s">
        <v>4</v>
      </c>
      <c r="D9" s="29" t="s">
        <v>67</v>
      </c>
      <c r="E9" s="103"/>
      <c r="F9" s="101"/>
      <c r="G9" s="101"/>
      <c r="H9" s="101"/>
      <c r="I9" s="101"/>
      <c r="J9" s="101"/>
      <c r="K9" s="101"/>
      <c r="L9" s="101"/>
      <c r="M9" s="101"/>
      <c r="N9" s="101"/>
      <c r="O9" s="101"/>
      <c r="P9" s="101"/>
      <c r="Q9" s="101"/>
      <c r="R9" s="101"/>
      <c r="S9" s="101"/>
      <c r="T9" s="101"/>
      <c r="U9" s="101"/>
      <c r="V9" s="101"/>
      <c r="W9" s="101"/>
      <c r="X9" s="101"/>
    </row>
    <row r="10" spans="2:24" ht="24" customHeight="1" x14ac:dyDescent="0.2">
      <c r="B10" s="167"/>
      <c r="C10" s="33"/>
      <c r="D10" s="29"/>
      <c r="E10" s="103"/>
      <c r="F10" s="101"/>
      <c r="G10" s="101"/>
      <c r="H10" s="101"/>
      <c r="I10" s="101"/>
      <c r="J10" s="101"/>
      <c r="K10" s="101"/>
      <c r="L10" s="101"/>
      <c r="M10" s="101"/>
      <c r="N10" s="101"/>
      <c r="O10" s="101"/>
      <c r="P10" s="101"/>
      <c r="Q10" s="101"/>
      <c r="R10" s="101"/>
      <c r="S10" s="101"/>
      <c r="T10" s="101"/>
      <c r="U10" s="101"/>
      <c r="V10" s="101"/>
      <c r="W10" s="101"/>
      <c r="X10" s="101"/>
    </row>
    <row r="11" spans="2:24" ht="24" customHeight="1" x14ac:dyDescent="0.2">
      <c r="B11" s="207" t="s">
        <v>5</v>
      </c>
      <c r="C11" s="207"/>
      <c r="D11" s="164"/>
      <c r="E11" s="164"/>
      <c r="F11" s="169"/>
      <c r="G11" s="169"/>
      <c r="H11" s="169"/>
      <c r="I11" s="169"/>
      <c r="J11" s="169"/>
      <c r="K11" s="169"/>
      <c r="L11" s="169"/>
      <c r="M11" s="169"/>
      <c r="N11" s="169"/>
      <c r="O11" s="169"/>
      <c r="P11" s="169"/>
      <c r="Q11" s="169"/>
      <c r="R11" s="169"/>
      <c r="S11" s="169"/>
      <c r="T11" s="169"/>
      <c r="U11" s="169"/>
      <c r="V11" s="169"/>
      <c r="W11" s="169"/>
      <c r="X11" s="169"/>
    </row>
    <row r="12" spans="2:24" ht="24" customHeight="1" x14ac:dyDescent="0.2">
      <c r="B12" s="88"/>
      <c r="C12" s="44" t="s">
        <v>68</v>
      </c>
      <c r="D12" s="29" t="s">
        <v>34</v>
      </c>
      <c r="E12" s="29"/>
      <c r="F12" s="29"/>
      <c r="G12" s="29"/>
      <c r="H12" s="29"/>
      <c r="I12" s="29"/>
      <c r="J12" s="29"/>
      <c r="K12" s="29"/>
      <c r="L12" s="29"/>
      <c r="M12" s="29"/>
      <c r="N12" s="29"/>
      <c r="O12" s="29"/>
      <c r="P12" s="29"/>
      <c r="Q12" s="29"/>
      <c r="R12" s="29"/>
      <c r="S12" s="29"/>
      <c r="T12" s="29"/>
      <c r="U12" s="29"/>
      <c r="V12" s="29"/>
      <c r="W12" s="29"/>
      <c r="X12" s="29"/>
    </row>
    <row r="13" spans="2:24" ht="24" customHeight="1" x14ac:dyDescent="0.2">
      <c r="B13" s="167"/>
      <c r="C13" s="44" t="s">
        <v>6</v>
      </c>
      <c r="D13" s="29" t="s">
        <v>3</v>
      </c>
      <c r="E13" s="29"/>
      <c r="F13" s="29"/>
      <c r="G13" s="29"/>
      <c r="H13" s="29"/>
      <c r="I13" s="29"/>
      <c r="J13" s="29"/>
      <c r="K13" s="29"/>
      <c r="L13" s="29"/>
      <c r="M13" s="29"/>
      <c r="N13" s="29"/>
      <c r="O13" s="29"/>
      <c r="P13" s="29"/>
      <c r="Q13" s="29"/>
      <c r="R13" s="29"/>
      <c r="S13" s="29"/>
      <c r="T13" s="29"/>
      <c r="U13" s="29"/>
      <c r="V13" s="29"/>
      <c r="W13" s="29"/>
      <c r="X13" s="29"/>
    </row>
    <row r="14" spans="2:24" ht="24" customHeight="1" x14ac:dyDescent="0.2">
      <c r="B14" s="168"/>
      <c r="C14" s="44" t="s">
        <v>9</v>
      </c>
      <c r="D14" s="29" t="s">
        <v>38</v>
      </c>
      <c r="E14" s="29"/>
      <c r="F14" s="29"/>
      <c r="G14" s="29"/>
      <c r="H14" s="29"/>
      <c r="I14" s="29"/>
      <c r="J14" s="29"/>
      <c r="K14" s="29"/>
      <c r="L14" s="29"/>
      <c r="M14" s="29"/>
      <c r="N14" s="29"/>
      <c r="O14" s="29"/>
      <c r="P14" s="29"/>
      <c r="Q14" s="29"/>
      <c r="R14" s="29"/>
      <c r="S14" s="29"/>
      <c r="T14" s="29"/>
      <c r="U14" s="29"/>
      <c r="V14" s="29"/>
      <c r="W14" s="29"/>
      <c r="X14" s="29"/>
    </row>
    <row r="15" spans="2:24" ht="24" customHeight="1" x14ac:dyDescent="0.2">
      <c r="B15" s="168"/>
      <c r="C15" s="44" t="s">
        <v>73</v>
      </c>
      <c r="D15" s="29" t="s">
        <v>85</v>
      </c>
      <c r="E15" s="29"/>
      <c r="F15" s="29"/>
      <c r="G15" s="29"/>
      <c r="H15" s="29"/>
      <c r="I15" s="29"/>
      <c r="J15" s="29"/>
      <c r="K15" s="29"/>
      <c r="L15" s="29"/>
      <c r="M15" s="29"/>
      <c r="N15" s="29"/>
      <c r="O15" s="29"/>
      <c r="P15" s="29"/>
      <c r="Q15" s="29"/>
      <c r="R15" s="29"/>
      <c r="S15" s="29"/>
      <c r="T15" s="29"/>
      <c r="U15" s="29"/>
      <c r="V15" s="29"/>
      <c r="W15" s="29"/>
      <c r="X15" s="29"/>
    </row>
    <row r="16" spans="2:24" ht="24" customHeight="1" x14ac:dyDescent="0.2"/>
    <row r="17" spans="1:16313" ht="18.75" x14ac:dyDescent="0.2">
      <c r="B17" s="24" t="s">
        <v>77</v>
      </c>
      <c r="C17" s="25" t="s">
        <v>129</v>
      </c>
      <c r="D17" s="87"/>
      <c r="E17" s="26"/>
      <c r="F17" s="26"/>
      <c r="G17" s="26"/>
      <c r="H17" s="26"/>
      <c r="I17" s="26"/>
      <c r="J17" s="26"/>
      <c r="K17" s="26"/>
      <c r="L17" s="26"/>
      <c r="M17" s="26"/>
      <c r="N17" s="26"/>
      <c r="O17" s="26"/>
      <c r="P17" s="26"/>
      <c r="Q17" s="26"/>
      <c r="R17" s="26"/>
      <c r="S17" s="26"/>
      <c r="T17" s="26"/>
      <c r="U17" s="26"/>
      <c r="V17" s="26"/>
      <c r="W17" s="26"/>
      <c r="X17" s="26"/>
    </row>
    <row r="18" spans="1:16313" ht="24" customHeight="1" x14ac:dyDescent="0.2">
      <c r="B18" s="207" t="s">
        <v>232</v>
      </c>
      <c r="C18" s="207" t="s">
        <v>24</v>
      </c>
      <c r="D18" s="164"/>
      <c r="E18" s="164"/>
      <c r="F18" s="164"/>
      <c r="G18" s="164"/>
      <c r="H18" s="164"/>
      <c r="I18" s="164"/>
      <c r="J18" s="164"/>
      <c r="K18" s="164"/>
      <c r="L18" s="164"/>
      <c r="M18" s="164"/>
      <c r="N18" s="164"/>
      <c r="O18" s="164"/>
      <c r="P18" s="164"/>
      <c r="Q18" s="164"/>
      <c r="R18" s="164"/>
      <c r="S18" s="164"/>
      <c r="T18" s="164"/>
      <c r="U18" s="164"/>
      <c r="V18" s="164"/>
      <c r="W18" s="164"/>
      <c r="X18" s="164"/>
    </row>
    <row r="19" spans="1:16313" ht="24.75" customHeight="1" x14ac:dyDescent="0.2">
      <c r="B19" s="168">
        <v>1</v>
      </c>
      <c r="C19" s="93" t="s">
        <v>155</v>
      </c>
      <c r="D19" s="82"/>
      <c r="E19" s="82"/>
      <c r="F19" s="82"/>
      <c r="G19" s="82"/>
      <c r="H19" s="82"/>
      <c r="I19" s="82"/>
      <c r="J19" s="82"/>
      <c r="K19" s="82"/>
      <c r="L19" s="82"/>
      <c r="M19" s="82"/>
      <c r="N19" s="82"/>
      <c r="O19" s="82"/>
      <c r="P19" s="82"/>
      <c r="Q19" s="82"/>
      <c r="R19" s="82"/>
      <c r="S19" s="82"/>
      <c r="T19" s="82"/>
      <c r="U19" s="82"/>
      <c r="V19" s="82"/>
      <c r="W19" s="82"/>
      <c r="X19" s="82"/>
    </row>
    <row r="20" spans="1:16313" ht="24.75" customHeight="1" x14ac:dyDescent="0.2">
      <c r="B20" s="170"/>
      <c r="C20" s="171" t="s">
        <v>179</v>
      </c>
      <c r="D20" s="29" t="s">
        <v>17</v>
      </c>
      <c r="E20" s="29"/>
      <c r="F20" s="29"/>
      <c r="G20" s="29"/>
      <c r="H20" s="29"/>
      <c r="I20" s="29"/>
      <c r="J20" s="29"/>
      <c r="K20" s="29"/>
      <c r="L20" s="29"/>
      <c r="M20" s="29"/>
      <c r="N20" s="29"/>
      <c r="O20" s="29"/>
      <c r="P20" s="29"/>
      <c r="Q20" s="29"/>
      <c r="R20" s="29"/>
      <c r="S20" s="29"/>
      <c r="T20" s="29"/>
      <c r="U20" s="29"/>
      <c r="V20" s="29"/>
      <c r="W20" s="29"/>
      <c r="X20" s="29"/>
    </row>
    <row r="21" spans="1:16313" ht="24.75" customHeight="1" x14ac:dyDescent="0.2">
      <c r="B21" s="170"/>
      <c r="C21" s="171" t="s">
        <v>172</v>
      </c>
      <c r="D21" s="29" t="s">
        <v>17</v>
      </c>
      <c r="E21" s="29"/>
      <c r="F21" s="29"/>
      <c r="G21" s="29"/>
      <c r="H21" s="29"/>
      <c r="I21" s="29"/>
      <c r="J21" s="29"/>
      <c r="K21" s="29"/>
      <c r="L21" s="29"/>
      <c r="M21" s="29"/>
      <c r="N21" s="29"/>
      <c r="O21" s="29"/>
      <c r="P21" s="29"/>
      <c r="Q21" s="29"/>
      <c r="R21" s="29"/>
      <c r="S21" s="29"/>
      <c r="T21" s="29"/>
      <c r="U21" s="29"/>
      <c r="V21" s="29"/>
      <c r="W21" s="29"/>
      <c r="X21" s="29"/>
    </row>
    <row r="22" spans="1:16313" ht="24.75" customHeight="1" x14ac:dyDescent="0.2">
      <c r="B22" s="172"/>
      <c r="C22" s="171" t="s">
        <v>238</v>
      </c>
      <c r="D22" s="29" t="s">
        <v>163</v>
      </c>
      <c r="E22" s="29"/>
      <c r="F22" s="29"/>
      <c r="G22" s="29"/>
      <c r="H22" s="29"/>
      <c r="I22" s="29"/>
      <c r="J22" s="29"/>
      <c r="K22" s="29"/>
      <c r="L22" s="29"/>
      <c r="M22" s="29"/>
      <c r="N22" s="29"/>
      <c r="O22" s="29"/>
      <c r="P22" s="29"/>
      <c r="Q22" s="29"/>
      <c r="R22" s="29"/>
      <c r="S22" s="29"/>
      <c r="T22" s="29"/>
      <c r="U22" s="29"/>
      <c r="V22" s="29"/>
      <c r="W22" s="29"/>
      <c r="X22" s="29"/>
    </row>
    <row r="23" spans="1:16313" s="173" customFormat="1" ht="24.75" customHeight="1" x14ac:dyDescent="0.2">
      <c r="A23" s="82"/>
      <c r="B23" s="141">
        <v>2</v>
      </c>
      <c r="C23" s="93" t="s">
        <v>180</v>
      </c>
      <c r="D23" s="29" t="s">
        <v>17</v>
      </c>
      <c r="E23" s="29"/>
      <c r="F23" s="29"/>
      <c r="G23" s="29"/>
      <c r="H23" s="29"/>
      <c r="I23" s="29"/>
      <c r="J23" s="29"/>
      <c r="K23" s="29"/>
      <c r="L23" s="29"/>
      <c r="M23" s="29"/>
      <c r="N23" s="29"/>
      <c r="O23" s="29"/>
      <c r="P23" s="29"/>
      <c r="Q23" s="29"/>
      <c r="R23" s="29"/>
      <c r="S23" s="29"/>
      <c r="T23" s="29"/>
      <c r="U23" s="29"/>
      <c r="V23" s="29"/>
      <c r="W23" s="29"/>
      <c r="X23" s="29"/>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82"/>
      <c r="KD23" s="82"/>
      <c r="KE23" s="82"/>
      <c r="KF23" s="82"/>
      <c r="KG23" s="82"/>
      <c r="KH23" s="82"/>
      <c r="KI23" s="82"/>
      <c r="KJ23" s="82"/>
      <c r="KK23" s="82"/>
      <c r="KL23" s="82"/>
      <c r="KM23" s="82"/>
      <c r="KN23" s="82"/>
      <c r="KO23" s="82"/>
      <c r="KP23" s="82"/>
      <c r="KQ23" s="82"/>
      <c r="KR23" s="82"/>
      <c r="KS23" s="82"/>
      <c r="KT23" s="82"/>
      <c r="KU23" s="82"/>
      <c r="KV23" s="82"/>
      <c r="KW23" s="82"/>
      <c r="KX23" s="82"/>
      <c r="KY23" s="82"/>
      <c r="KZ23" s="82"/>
      <c r="LA23" s="82"/>
      <c r="LB23" s="82"/>
      <c r="LC23" s="82"/>
      <c r="LD23" s="82"/>
      <c r="LE23" s="82"/>
      <c r="LF23" s="82"/>
      <c r="LG23" s="82"/>
      <c r="LH23" s="82"/>
      <c r="LI23" s="82"/>
      <c r="LJ23" s="82"/>
      <c r="LK23" s="82"/>
      <c r="LL23" s="82"/>
      <c r="LM23" s="82"/>
      <c r="LN23" s="82"/>
      <c r="LO23" s="82"/>
      <c r="LP23" s="82"/>
      <c r="LQ23" s="82"/>
      <c r="LR23" s="82"/>
      <c r="LS23" s="82"/>
      <c r="LT23" s="82"/>
      <c r="LU23" s="82"/>
      <c r="LV23" s="82"/>
      <c r="LW23" s="82"/>
      <c r="LX23" s="82"/>
      <c r="LY23" s="82"/>
      <c r="LZ23" s="82"/>
      <c r="MA23" s="82"/>
      <c r="MB23" s="82"/>
      <c r="MC23" s="82"/>
      <c r="MD23" s="82"/>
      <c r="ME23" s="82"/>
      <c r="MF23" s="82"/>
      <c r="MG23" s="82"/>
      <c r="MH23" s="82"/>
      <c r="MI23" s="82"/>
      <c r="MJ23" s="82"/>
      <c r="MK23" s="82"/>
      <c r="ML23" s="82"/>
      <c r="MM23" s="82"/>
      <c r="MN23" s="82"/>
      <c r="MO23" s="82"/>
      <c r="MP23" s="82"/>
      <c r="MQ23" s="82"/>
      <c r="MR23" s="82"/>
      <c r="MS23" s="82"/>
      <c r="MT23" s="82"/>
      <c r="MU23" s="82"/>
      <c r="MV23" s="82"/>
      <c r="MW23" s="82"/>
      <c r="MX23" s="82"/>
      <c r="MY23" s="82"/>
      <c r="MZ23" s="82"/>
      <c r="NA23" s="82"/>
      <c r="NB23" s="82"/>
      <c r="NC23" s="82"/>
      <c r="ND23" s="82"/>
      <c r="NE23" s="82"/>
      <c r="NF23" s="82"/>
      <c r="NG23" s="82"/>
      <c r="NH23" s="82"/>
      <c r="NI23" s="82"/>
      <c r="NJ23" s="82"/>
      <c r="NK23" s="82"/>
      <c r="NL23" s="82"/>
      <c r="NM23" s="82"/>
      <c r="NN23" s="82"/>
      <c r="NO23" s="82"/>
      <c r="NP23" s="82"/>
      <c r="NQ23" s="82"/>
      <c r="NR23" s="82"/>
      <c r="NS23" s="82"/>
      <c r="NT23" s="82"/>
      <c r="NU23" s="82"/>
      <c r="NV23" s="82"/>
      <c r="NW23" s="82"/>
      <c r="NX23" s="82"/>
      <c r="NY23" s="82"/>
      <c r="NZ23" s="82"/>
      <c r="OA23" s="82"/>
      <c r="OB23" s="82"/>
      <c r="OC23" s="82"/>
      <c r="OD23" s="82"/>
      <c r="OE23" s="82"/>
      <c r="OF23" s="82"/>
      <c r="OG23" s="82"/>
      <c r="OH23" s="82"/>
      <c r="OI23" s="82"/>
      <c r="OJ23" s="82"/>
      <c r="OK23" s="82"/>
      <c r="OL23" s="82"/>
      <c r="OM23" s="82"/>
      <c r="ON23" s="82"/>
      <c r="OO23" s="82"/>
      <c r="OP23" s="82"/>
      <c r="OQ23" s="82"/>
      <c r="OR23" s="82"/>
      <c r="OS23" s="82"/>
      <c r="OT23" s="82"/>
      <c r="OU23" s="82"/>
      <c r="OV23" s="82"/>
      <c r="OW23" s="82"/>
      <c r="OX23" s="82"/>
      <c r="OY23" s="82"/>
      <c r="OZ23" s="82"/>
      <c r="PA23" s="82"/>
      <c r="PB23" s="82"/>
      <c r="PC23" s="82"/>
      <c r="PD23" s="82"/>
      <c r="PE23" s="82"/>
      <c r="PF23" s="82"/>
      <c r="PG23" s="82"/>
      <c r="PH23" s="82"/>
      <c r="PI23" s="82"/>
      <c r="PJ23" s="82"/>
      <c r="PK23" s="82"/>
      <c r="PL23" s="82"/>
      <c r="PM23" s="82"/>
      <c r="PN23" s="82"/>
      <c r="PO23" s="82"/>
      <c r="PP23" s="82"/>
      <c r="PQ23" s="82"/>
      <c r="PR23" s="82"/>
      <c r="PS23" s="82"/>
      <c r="PT23" s="82"/>
      <c r="PU23" s="82"/>
      <c r="PV23" s="82"/>
      <c r="PW23" s="82"/>
      <c r="PX23" s="82"/>
      <c r="PY23" s="82"/>
      <c r="PZ23" s="82"/>
      <c r="QA23" s="82"/>
      <c r="QB23" s="82"/>
      <c r="QC23" s="82"/>
      <c r="QD23" s="82"/>
      <c r="QE23" s="82"/>
      <c r="QF23" s="82"/>
      <c r="QG23" s="82"/>
      <c r="QH23" s="82"/>
      <c r="QI23" s="82"/>
      <c r="QJ23" s="82"/>
      <c r="QK23" s="82"/>
      <c r="QL23" s="82"/>
      <c r="QM23" s="82"/>
      <c r="QN23" s="82"/>
      <c r="QO23" s="82"/>
      <c r="QP23" s="82"/>
      <c r="QQ23" s="82"/>
      <c r="QR23" s="82"/>
      <c r="QS23" s="82"/>
      <c r="QT23" s="82"/>
      <c r="QU23" s="82"/>
      <c r="QV23" s="82"/>
      <c r="QW23" s="82"/>
      <c r="QX23" s="82"/>
      <c r="QY23" s="82"/>
      <c r="QZ23" s="82"/>
      <c r="RA23" s="82"/>
      <c r="RB23" s="82"/>
      <c r="RC23" s="82"/>
      <c r="RD23" s="82"/>
      <c r="RE23" s="82"/>
      <c r="RF23" s="82"/>
      <c r="RG23" s="82"/>
      <c r="RH23" s="82"/>
      <c r="RI23" s="82"/>
      <c r="RJ23" s="82"/>
      <c r="RK23" s="82"/>
      <c r="RL23" s="82"/>
      <c r="RM23" s="82"/>
      <c r="RN23" s="82"/>
      <c r="RO23" s="82"/>
      <c r="RP23" s="82"/>
      <c r="RQ23" s="82"/>
      <c r="RR23" s="82"/>
      <c r="RS23" s="82"/>
      <c r="RT23" s="82"/>
      <c r="RU23" s="82"/>
      <c r="RV23" s="82"/>
      <c r="RW23" s="82"/>
      <c r="RX23" s="82"/>
      <c r="RY23" s="82"/>
      <c r="RZ23" s="82"/>
      <c r="SA23" s="82"/>
      <c r="SB23" s="82"/>
      <c r="SC23" s="82"/>
      <c r="SD23" s="82"/>
      <c r="SE23" s="82"/>
      <c r="SF23" s="82"/>
      <c r="SG23" s="82"/>
      <c r="SH23" s="82"/>
      <c r="SI23" s="82"/>
      <c r="SJ23" s="82"/>
      <c r="SK23" s="82"/>
      <c r="SL23" s="82"/>
      <c r="SM23" s="82"/>
      <c r="SN23" s="82"/>
      <c r="SO23" s="82"/>
      <c r="SP23" s="82"/>
      <c r="SQ23" s="82"/>
      <c r="SR23" s="82"/>
      <c r="SS23" s="82"/>
      <c r="ST23" s="82"/>
      <c r="SU23" s="82"/>
      <c r="SV23" s="82"/>
      <c r="SW23" s="82"/>
      <c r="SX23" s="82"/>
      <c r="SY23" s="82"/>
      <c r="SZ23" s="82"/>
      <c r="TA23" s="82"/>
      <c r="TB23" s="82"/>
      <c r="TC23" s="82"/>
      <c r="TD23" s="82"/>
      <c r="TE23" s="82"/>
      <c r="TF23" s="82"/>
      <c r="TG23" s="82"/>
      <c r="TH23" s="82"/>
      <c r="TI23" s="82"/>
      <c r="TJ23" s="82"/>
      <c r="TK23" s="82"/>
      <c r="TL23" s="82"/>
      <c r="TM23" s="82"/>
      <c r="TN23" s="82"/>
      <c r="TO23" s="82"/>
      <c r="TP23" s="82"/>
      <c r="TQ23" s="82"/>
      <c r="TR23" s="82"/>
      <c r="TS23" s="82"/>
      <c r="TT23" s="82"/>
      <c r="TU23" s="82"/>
      <c r="TV23" s="82"/>
      <c r="TW23" s="82"/>
      <c r="TX23" s="82"/>
      <c r="TY23" s="82"/>
      <c r="TZ23" s="82"/>
      <c r="UA23" s="82"/>
      <c r="UB23" s="82"/>
      <c r="UC23" s="82"/>
      <c r="UD23" s="82"/>
      <c r="UE23" s="82"/>
      <c r="UF23" s="82"/>
      <c r="UG23" s="82"/>
      <c r="UH23" s="82"/>
      <c r="UI23" s="82"/>
      <c r="UJ23" s="82"/>
      <c r="UK23" s="82"/>
      <c r="UL23" s="82"/>
      <c r="UM23" s="82"/>
      <c r="UN23" s="82"/>
      <c r="UO23" s="82"/>
      <c r="UP23" s="82"/>
      <c r="UQ23" s="82"/>
      <c r="UR23" s="82"/>
      <c r="US23" s="82"/>
      <c r="UT23" s="82"/>
      <c r="UU23" s="82"/>
      <c r="UV23" s="82"/>
      <c r="UW23" s="82"/>
      <c r="UX23" s="82"/>
      <c r="UY23" s="82"/>
      <c r="UZ23" s="82"/>
      <c r="VA23" s="82"/>
      <c r="VB23" s="82"/>
      <c r="VC23" s="82"/>
      <c r="VD23" s="82"/>
      <c r="VE23" s="82"/>
      <c r="VF23" s="82"/>
      <c r="VG23" s="82"/>
      <c r="VH23" s="82"/>
      <c r="VI23" s="82"/>
      <c r="VJ23" s="82"/>
      <c r="VK23" s="82"/>
      <c r="VL23" s="82"/>
      <c r="VM23" s="82"/>
      <c r="VN23" s="82"/>
      <c r="VO23" s="82"/>
      <c r="VP23" s="82"/>
      <c r="VQ23" s="82"/>
      <c r="VR23" s="82"/>
      <c r="VS23" s="82"/>
      <c r="VT23" s="82"/>
      <c r="VU23" s="82"/>
      <c r="VV23" s="82"/>
      <c r="VW23" s="82"/>
      <c r="VX23" s="82"/>
      <c r="VY23" s="82"/>
      <c r="VZ23" s="82"/>
      <c r="WA23" s="82"/>
      <c r="WB23" s="82"/>
      <c r="WC23" s="82"/>
      <c r="WD23" s="82"/>
      <c r="WE23" s="82"/>
      <c r="WF23" s="82"/>
      <c r="WG23" s="82"/>
      <c r="WH23" s="82"/>
      <c r="WI23" s="82"/>
      <c r="WJ23" s="82"/>
      <c r="WK23" s="82"/>
      <c r="WL23" s="82"/>
      <c r="WM23" s="82"/>
      <c r="WN23" s="82"/>
      <c r="WO23" s="82"/>
      <c r="WP23" s="82"/>
      <c r="WQ23" s="82"/>
      <c r="WR23" s="82"/>
      <c r="WS23" s="82"/>
      <c r="WT23" s="82"/>
      <c r="WU23" s="82"/>
      <c r="WV23" s="82"/>
      <c r="WW23" s="82"/>
      <c r="WX23" s="82"/>
      <c r="WY23" s="82"/>
      <c r="WZ23" s="82"/>
      <c r="XA23" s="82"/>
      <c r="XB23" s="82"/>
      <c r="XC23" s="82"/>
      <c r="XD23" s="82"/>
      <c r="XE23" s="82"/>
      <c r="XF23" s="82"/>
      <c r="XG23" s="82"/>
      <c r="XH23" s="82"/>
      <c r="XI23" s="82"/>
      <c r="XJ23" s="82"/>
      <c r="XK23" s="82"/>
      <c r="XL23" s="82"/>
      <c r="XM23" s="82"/>
      <c r="XN23" s="82"/>
      <c r="XO23" s="82"/>
      <c r="XP23" s="82"/>
      <c r="XQ23" s="82"/>
      <c r="XR23" s="82"/>
      <c r="XS23" s="82"/>
      <c r="XT23" s="82"/>
      <c r="XU23" s="82"/>
      <c r="XV23" s="82"/>
      <c r="XW23" s="82"/>
      <c r="XX23" s="82"/>
      <c r="XY23" s="82"/>
      <c r="XZ23" s="82"/>
      <c r="YA23" s="82"/>
      <c r="YB23" s="82"/>
      <c r="YC23" s="82"/>
      <c r="YD23" s="82"/>
      <c r="YE23" s="82"/>
      <c r="YF23" s="82"/>
      <c r="YG23" s="82"/>
      <c r="YH23" s="82"/>
      <c r="YI23" s="82"/>
      <c r="YJ23" s="82"/>
      <c r="YK23" s="82"/>
      <c r="YL23" s="82"/>
      <c r="YM23" s="82"/>
      <c r="YN23" s="82"/>
      <c r="YO23" s="82"/>
      <c r="YP23" s="82"/>
      <c r="YQ23" s="82"/>
      <c r="YR23" s="82"/>
      <c r="YS23" s="82"/>
      <c r="YT23" s="82"/>
      <c r="YU23" s="82"/>
      <c r="YV23" s="82"/>
      <c r="YW23" s="82"/>
      <c r="YX23" s="82"/>
      <c r="YY23" s="82"/>
      <c r="YZ23" s="82"/>
      <c r="ZA23" s="82"/>
      <c r="ZB23" s="82"/>
      <c r="ZC23" s="82"/>
      <c r="ZD23" s="82"/>
      <c r="ZE23" s="82"/>
      <c r="ZF23" s="82"/>
      <c r="ZG23" s="82"/>
      <c r="ZH23" s="82"/>
      <c r="ZI23" s="82"/>
      <c r="ZJ23" s="82"/>
      <c r="ZK23" s="82"/>
      <c r="ZL23" s="82"/>
      <c r="ZM23" s="82"/>
      <c r="ZN23" s="82"/>
      <c r="ZO23" s="82"/>
      <c r="ZP23" s="82"/>
      <c r="ZQ23" s="82"/>
      <c r="ZR23" s="82"/>
      <c r="ZS23" s="82"/>
      <c r="ZT23" s="82"/>
      <c r="ZU23" s="82"/>
      <c r="ZV23" s="82"/>
      <c r="ZW23" s="82"/>
      <c r="ZX23" s="82"/>
      <c r="ZY23" s="82"/>
      <c r="ZZ23" s="82"/>
      <c r="AAA23" s="82"/>
      <c r="AAB23" s="82"/>
      <c r="AAC23" s="82"/>
      <c r="AAD23" s="82"/>
      <c r="AAE23" s="82"/>
      <c r="AAF23" s="82"/>
      <c r="AAG23" s="82"/>
      <c r="AAH23" s="82"/>
      <c r="AAI23" s="82"/>
      <c r="AAJ23" s="82"/>
      <c r="AAK23" s="82"/>
      <c r="AAL23" s="82"/>
      <c r="AAM23" s="82"/>
      <c r="AAN23" s="82"/>
      <c r="AAO23" s="82"/>
      <c r="AAP23" s="82"/>
      <c r="AAQ23" s="82"/>
      <c r="AAR23" s="82"/>
      <c r="AAS23" s="82"/>
      <c r="AAT23" s="82"/>
      <c r="AAU23" s="82"/>
      <c r="AAV23" s="82"/>
      <c r="AAW23" s="82"/>
      <c r="AAX23" s="82"/>
      <c r="AAY23" s="82"/>
      <c r="AAZ23" s="82"/>
      <c r="ABA23" s="82"/>
      <c r="ABB23" s="82"/>
      <c r="ABC23" s="82"/>
      <c r="ABD23" s="82"/>
      <c r="ABE23" s="82"/>
      <c r="ABF23" s="82"/>
      <c r="ABG23" s="82"/>
      <c r="ABH23" s="82"/>
      <c r="ABI23" s="82"/>
      <c r="ABJ23" s="82"/>
      <c r="ABK23" s="82"/>
      <c r="ABL23" s="82"/>
      <c r="ABM23" s="82"/>
      <c r="ABN23" s="82"/>
      <c r="ABO23" s="82"/>
      <c r="ABP23" s="82"/>
      <c r="ABQ23" s="82"/>
      <c r="ABR23" s="82"/>
      <c r="ABS23" s="82"/>
      <c r="ABT23" s="82"/>
      <c r="ABU23" s="82"/>
      <c r="ABV23" s="82"/>
      <c r="ABW23" s="82"/>
      <c r="ABX23" s="82"/>
      <c r="ABY23" s="82"/>
      <c r="ABZ23" s="82"/>
      <c r="ACA23" s="82"/>
      <c r="ACB23" s="82"/>
      <c r="ACC23" s="82"/>
      <c r="ACD23" s="82"/>
      <c r="ACE23" s="82"/>
      <c r="ACF23" s="82"/>
      <c r="ACG23" s="82"/>
      <c r="ACH23" s="82"/>
      <c r="ACI23" s="82"/>
      <c r="ACJ23" s="82"/>
      <c r="ACK23" s="82"/>
      <c r="ACL23" s="82"/>
      <c r="ACM23" s="82"/>
      <c r="ACN23" s="82"/>
      <c r="ACO23" s="82"/>
      <c r="ACP23" s="82"/>
      <c r="ACQ23" s="82"/>
      <c r="ACR23" s="82"/>
      <c r="ACS23" s="82"/>
      <c r="ACT23" s="82"/>
      <c r="ACU23" s="82"/>
      <c r="ACV23" s="82"/>
      <c r="ACW23" s="82"/>
      <c r="ACX23" s="82"/>
      <c r="ACY23" s="82"/>
      <c r="ACZ23" s="82"/>
      <c r="ADA23" s="82"/>
      <c r="ADB23" s="82"/>
      <c r="ADC23" s="82"/>
      <c r="ADD23" s="82"/>
      <c r="ADE23" s="82"/>
      <c r="ADF23" s="82"/>
      <c r="ADG23" s="82"/>
      <c r="ADH23" s="82"/>
      <c r="ADI23" s="82"/>
      <c r="ADJ23" s="82"/>
      <c r="ADK23" s="82"/>
      <c r="ADL23" s="82"/>
      <c r="ADM23" s="82"/>
      <c r="ADN23" s="82"/>
      <c r="ADO23" s="82"/>
      <c r="ADP23" s="82"/>
      <c r="ADQ23" s="82"/>
      <c r="ADR23" s="82"/>
      <c r="ADS23" s="82"/>
      <c r="ADT23" s="82"/>
      <c r="ADU23" s="82"/>
      <c r="ADV23" s="82"/>
      <c r="ADW23" s="82"/>
      <c r="ADX23" s="82"/>
      <c r="ADY23" s="82"/>
      <c r="ADZ23" s="82"/>
      <c r="AEA23" s="82"/>
      <c r="AEB23" s="82"/>
      <c r="AEC23" s="82"/>
      <c r="AED23" s="82"/>
      <c r="AEE23" s="82"/>
      <c r="AEF23" s="82"/>
      <c r="AEG23" s="82"/>
      <c r="AEH23" s="82"/>
      <c r="AEI23" s="82"/>
      <c r="AEJ23" s="82"/>
      <c r="AEK23" s="82"/>
      <c r="AEL23" s="82"/>
      <c r="AEM23" s="82"/>
      <c r="AEN23" s="82"/>
      <c r="AEO23" s="82"/>
      <c r="AEP23" s="82"/>
      <c r="AEQ23" s="82"/>
      <c r="AER23" s="82"/>
      <c r="AES23" s="82"/>
      <c r="AET23" s="82"/>
      <c r="AEU23" s="82"/>
      <c r="AEV23" s="82"/>
      <c r="AEW23" s="82"/>
      <c r="AEX23" s="82"/>
      <c r="AEY23" s="82"/>
      <c r="AEZ23" s="82"/>
      <c r="AFA23" s="82"/>
      <c r="AFB23" s="82"/>
      <c r="AFC23" s="82"/>
      <c r="AFD23" s="82"/>
      <c r="AFE23" s="82"/>
      <c r="AFF23" s="82"/>
      <c r="AFG23" s="82"/>
      <c r="AFH23" s="82"/>
      <c r="AFI23" s="82"/>
      <c r="AFJ23" s="82"/>
      <c r="AFK23" s="82"/>
      <c r="AFL23" s="82"/>
      <c r="AFM23" s="82"/>
      <c r="AFN23" s="82"/>
      <c r="AFO23" s="82"/>
      <c r="AFP23" s="82"/>
      <c r="AFQ23" s="82"/>
      <c r="AFR23" s="82"/>
      <c r="AFS23" s="82"/>
      <c r="AFT23" s="82"/>
      <c r="AFU23" s="82"/>
      <c r="AFV23" s="82"/>
      <c r="AFW23" s="82"/>
      <c r="AFX23" s="82"/>
      <c r="AFY23" s="82"/>
      <c r="AFZ23" s="82"/>
      <c r="AGA23" s="82"/>
      <c r="AGB23" s="82"/>
      <c r="AGC23" s="82"/>
      <c r="AGD23" s="82"/>
      <c r="AGE23" s="82"/>
      <c r="AGF23" s="82"/>
      <c r="AGG23" s="82"/>
      <c r="AGH23" s="82"/>
      <c r="AGI23" s="82"/>
      <c r="AGJ23" s="82"/>
      <c r="AGK23" s="82"/>
      <c r="AGL23" s="82"/>
      <c r="AGM23" s="82"/>
      <c r="AGN23" s="82"/>
      <c r="AGO23" s="82"/>
      <c r="AGP23" s="82"/>
      <c r="AGQ23" s="82"/>
      <c r="AGR23" s="82"/>
      <c r="AGS23" s="82"/>
      <c r="AGT23" s="82"/>
      <c r="AGU23" s="82"/>
      <c r="AGV23" s="82"/>
      <c r="AGW23" s="82"/>
      <c r="AGX23" s="82"/>
      <c r="AGY23" s="82"/>
      <c r="AGZ23" s="82"/>
      <c r="AHA23" s="82"/>
      <c r="AHB23" s="82"/>
      <c r="AHC23" s="82"/>
      <c r="AHD23" s="82"/>
      <c r="AHE23" s="82"/>
      <c r="AHF23" s="82"/>
      <c r="AHG23" s="82"/>
      <c r="AHH23" s="82"/>
      <c r="AHI23" s="82"/>
      <c r="AHJ23" s="82"/>
      <c r="AHK23" s="82"/>
      <c r="AHL23" s="82"/>
      <c r="AHM23" s="82"/>
      <c r="AHN23" s="82"/>
      <c r="AHO23" s="82"/>
      <c r="AHP23" s="82"/>
      <c r="AHQ23" s="82"/>
      <c r="AHR23" s="82"/>
      <c r="AHS23" s="82"/>
      <c r="AHT23" s="82"/>
      <c r="AHU23" s="82"/>
      <c r="AHV23" s="82"/>
      <c r="AHW23" s="82"/>
      <c r="AHX23" s="82"/>
      <c r="AHY23" s="82"/>
      <c r="AHZ23" s="82"/>
      <c r="AIA23" s="82"/>
      <c r="AIB23" s="82"/>
      <c r="AIC23" s="82"/>
      <c r="AID23" s="82"/>
      <c r="AIE23" s="82"/>
      <c r="AIF23" s="82"/>
      <c r="AIG23" s="82"/>
      <c r="AIH23" s="82"/>
      <c r="AII23" s="82"/>
      <c r="AIJ23" s="82"/>
      <c r="AIK23" s="82"/>
      <c r="AIL23" s="82"/>
      <c r="AIM23" s="82"/>
      <c r="AIN23" s="82"/>
      <c r="AIO23" s="82"/>
      <c r="AIP23" s="82"/>
      <c r="AIQ23" s="82"/>
      <c r="AIR23" s="82"/>
      <c r="AIS23" s="82"/>
      <c r="AIT23" s="82"/>
      <c r="AIU23" s="82"/>
      <c r="AIV23" s="82"/>
      <c r="AIW23" s="82"/>
      <c r="AIX23" s="82"/>
      <c r="AIY23" s="82"/>
      <c r="AIZ23" s="82"/>
      <c r="AJA23" s="82"/>
      <c r="AJB23" s="82"/>
      <c r="AJC23" s="82"/>
      <c r="AJD23" s="82"/>
      <c r="AJE23" s="82"/>
      <c r="AJF23" s="82"/>
      <c r="AJG23" s="82"/>
      <c r="AJH23" s="82"/>
      <c r="AJI23" s="82"/>
      <c r="AJJ23" s="82"/>
      <c r="AJK23" s="82"/>
      <c r="AJL23" s="82"/>
      <c r="AJM23" s="82"/>
      <c r="AJN23" s="82"/>
      <c r="AJO23" s="82"/>
      <c r="AJP23" s="82"/>
      <c r="AJQ23" s="82"/>
      <c r="AJR23" s="82"/>
      <c r="AJS23" s="82"/>
      <c r="AJT23" s="82"/>
      <c r="AJU23" s="82"/>
      <c r="AJV23" s="82"/>
      <c r="AJW23" s="82"/>
      <c r="AJX23" s="82"/>
      <c r="AJY23" s="82"/>
      <c r="AJZ23" s="82"/>
      <c r="AKA23" s="82"/>
      <c r="AKB23" s="82"/>
      <c r="AKC23" s="82"/>
      <c r="AKD23" s="82"/>
      <c r="AKE23" s="82"/>
      <c r="AKF23" s="82"/>
      <c r="AKG23" s="82"/>
      <c r="AKH23" s="82"/>
      <c r="AKI23" s="82"/>
      <c r="AKJ23" s="82"/>
      <c r="AKK23" s="82"/>
      <c r="AKL23" s="82"/>
      <c r="AKM23" s="82"/>
      <c r="AKN23" s="82"/>
      <c r="AKO23" s="82"/>
      <c r="AKP23" s="82"/>
      <c r="AKQ23" s="82"/>
      <c r="AKR23" s="82"/>
      <c r="AKS23" s="82"/>
      <c r="AKT23" s="82"/>
      <c r="AKU23" s="82"/>
      <c r="AKV23" s="82"/>
      <c r="AKW23" s="82"/>
      <c r="AKX23" s="82"/>
      <c r="AKY23" s="82"/>
      <c r="AKZ23" s="82"/>
      <c r="ALA23" s="82"/>
      <c r="ALB23" s="82"/>
      <c r="ALC23" s="82"/>
      <c r="ALD23" s="82"/>
      <c r="ALE23" s="82"/>
      <c r="ALF23" s="82"/>
      <c r="ALG23" s="82"/>
      <c r="ALH23" s="82"/>
      <c r="ALI23" s="82"/>
      <c r="ALJ23" s="82"/>
      <c r="ALK23" s="82"/>
      <c r="ALL23" s="82"/>
      <c r="ALM23" s="82"/>
      <c r="ALN23" s="82"/>
      <c r="ALO23" s="82"/>
      <c r="ALP23" s="82"/>
      <c r="ALQ23" s="82"/>
      <c r="ALR23" s="82"/>
      <c r="ALS23" s="82"/>
      <c r="ALT23" s="82"/>
      <c r="ALU23" s="82"/>
      <c r="ALV23" s="82"/>
      <c r="ALW23" s="82"/>
      <c r="ALX23" s="82"/>
      <c r="ALY23" s="82"/>
      <c r="ALZ23" s="82"/>
      <c r="AMA23" s="82"/>
      <c r="AMB23" s="82"/>
      <c r="AMC23" s="82"/>
      <c r="AMD23" s="82"/>
      <c r="AME23" s="82"/>
      <c r="AMF23" s="82"/>
      <c r="AMG23" s="82"/>
      <c r="AMH23" s="82"/>
      <c r="AMI23" s="82"/>
      <c r="AMJ23" s="82"/>
      <c r="AMK23" s="82"/>
      <c r="AML23" s="82"/>
      <c r="AMM23" s="82"/>
      <c r="AMN23" s="82"/>
      <c r="AMO23" s="82"/>
      <c r="AMP23" s="82"/>
      <c r="AMQ23" s="82"/>
      <c r="AMR23" s="82"/>
      <c r="AMS23" s="82"/>
      <c r="AMT23" s="82"/>
      <c r="AMU23" s="82"/>
      <c r="AMV23" s="82"/>
      <c r="AMW23" s="82"/>
      <c r="AMX23" s="82"/>
      <c r="AMY23" s="82"/>
      <c r="AMZ23" s="82"/>
      <c r="ANA23" s="82"/>
      <c r="ANB23" s="82"/>
      <c r="ANC23" s="82"/>
      <c r="AND23" s="82"/>
      <c r="ANE23" s="82"/>
      <c r="ANF23" s="82"/>
      <c r="ANG23" s="82"/>
      <c r="ANH23" s="82"/>
      <c r="ANI23" s="82"/>
      <c r="ANJ23" s="82"/>
      <c r="ANK23" s="82"/>
      <c r="ANL23" s="82"/>
      <c r="ANM23" s="82"/>
      <c r="ANN23" s="82"/>
      <c r="ANO23" s="82"/>
      <c r="ANP23" s="82"/>
      <c r="ANQ23" s="82"/>
      <c r="ANR23" s="82"/>
      <c r="ANS23" s="82"/>
      <c r="ANT23" s="82"/>
      <c r="ANU23" s="82"/>
      <c r="ANV23" s="82"/>
      <c r="ANW23" s="82"/>
      <c r="ANX23" s="82"/>
      <c r="ANY23" s="82"/>
      <c r="ANZ23" s="82"/>
      <c r="AOA23" s="82"/>
      <c r="AOB23" s="82"/>
      <c r="AOC23" s="82"/>
      <c r="AOD23" s="82"/>
      <c r="AOE23" s="82"/>
      <c r="AOF23" s="82"/>
      <c r="AOG23" s="82"/>
      <c r="AOH23" s="82"/>
      <c r="AOI23" s="82"/>
      <c r="AOJ23" s="82"/>
      <c r="AOK23" s="82"/>
      <c r="AOL23" s="82"/>
      <c r="AOM23" s="82"/>
      <c r="AON23" s="82"/>
      <c r="AOO23" s="82"/>
      <c r="AOP23" s="82"/>
      <c r="AOQ23" s="82"/>
      <c r="AOR23" s="82"/>
      <c r="AOS23" s="82"/>
      <c r="AOT23" s="82"/>
      <c r="AOU23" s="82"/>
      <c r="AOV23" s="82"/>
      <c r="AOW23" s="82"/>
      <c r="AOX23" s="82"/>
      <c r="AOY23" s="82"/>
      <c r="AOZ23" s="82"/>
      <c r="APA23" s="82"/>
      <c r="APB23" s="82"/>
      <c r="APC23" s="82"/>
      <c r="APD23" s="82"/>
      <c r="APE23" s="82"/>
      <c r="APF23" s="82"/>
      <c r="APG23" s="82"/>
      <c r="APH23" s="82"/>
      <c r="API23" s="82"/>
      <c r="APJ23" s="82"/>
      <c r="APK23" s="82"/>
      <c r="APL23" s="82"/>
      <c r="APM23" s="82"/>
      <c r="APN23" s="82"/>
      <c r="APO23" s="82"/>
      <c r="APP23" s="82"/>
      <c r="APQ23" s="82"/>
      <c r="APR23" s="82"/>
      <c r="APS23" s="82"/>
      <c r="APT23" s="82"/>
      <c r="APU23" s="82"/>
      <c r="APV23" s="82"/>
      <c r="APW23" s="82"/>
      <c r="APX23" s="82"/>
      <c r="APY23" s="82"/>
      <c r="APZ23" s="82"/>
      <c r="AQA23" s="82"/>
      <c r="AQB23" s="82"/>
      <c r="AQC23" s="82"/>
      <c r="AQD23" s="82"/>
      <c r="AQE23" s="82"/>
      <c r="AQF23" s="82"/>
      <c r="AQG23" s="82"/>
      <c r="AQH23" s="82"/>
      <c r="AQI23" s="82"/>
      <c r="AQJ23" s="82"/>
      <c r="AQK23" s="82"/>
      <c r="AQL23" s="82"/>
      <c r="AQM23" s="82"/>
      <c r="AQN23" s="82"/>
      <c r="AQO23" s="82"/>
      <c r="AQP23" s="82"/>
      <c r="AQQ23" s="82"/>
      <c r="AQR23" s="82"/>
      <c r="AQS23" s="82"/>
      <c r="AQT23" s="82"/>
      <c r="AQU23" s="82"/>
      <c r="AQV23" s="82"/>
      <c r="AQW23" s="82"/>
      <c r="AQX23" s="82"/>
      <c r="AQY23" s="82"/>
      <c r="AQZ23" s="82"/>
      <c r="ARA23" s="82"/>
      <c r="ARB23" s="82"/>
      <c r="ARC23" s="82"/>
      <c r="ARD23" s="82"/>
      <c r="ARE23" s="82"/>
      <c r="ARF23" s="82"/>
      <c r="ARG23" s="82"/>
      <c r="ARH23" s="82"/>
      <c r="ARI23" s="82"/>
      <c r="ARJ23" s="82"/>
      <c r="ARK23" s="82"/>
      <c r="ARL23" s="82"/>
      <c r="ARM23" s="82"/>
      <c r="ARN23" s="82"/>
      <c r="ARO23" s="82"/>
      <c r="ARP23" s="82"/>
      <c r="ARQ23" s="82"/>
      <c r="ARR23" s="82"/>
      <c r="ARS23" s="82"/>
      <c r="ART23" s="82"/>
      <c r="ARU23" s="82"/>
      <c r="ARV23" s="82"/>
      <c r="ARW23" s="82"/>
      <c r="ARX23" s="82"/>
      <c r="ARY23" s="82"/>
      <c r="ARZ23" s="82"/>
      <c r="ASA23" s="82"/>
      <c r="ASB23" s="82"/>
      <c r="ASC23" s="82"/>
      <c r="ASD23" s="82"/>
      <c r="ASE23" s="82"/>
      <c r="ASF23" s="82"/>
      <c r="ASG23" s="82"/>
      <c r="ASH23" s="82"/>
      <c r="ASI23" s="82"/>
      <c r="ASJ23" s="82"/>
      <c r="ASK23" s="82"/>
      <c r="ASL23" s="82"/>
      <c r="ASM23" s="82"/>
      <c r="ASN23" s="82"/>
      <c r="ASO23" s="82"/>
      <c r="ASP23" s="82"/>
      <c r="ASQ23" s="82"/>
      <c r="ASR23" s="82"/>
      <c r="ASS23" s="82"/>
      <c r="AST23" s="82"/>
      <c r="ASU23" s="82"/>
      <c r="ASV23" s="82"/>
      <c r="ASW23" s="82"/>
      <c r="ASX23" s="82"/>
      <c r="ASY23" s="82"/>
      <c r="ASZ23" s="82"/>
      <c r="ATA23" s="82"/>
      <c r="ATB23" s="82"/>
      <c r="ATC23" s="82"/>
      <c r="ATD23" s="82"/>
      <c r="ATE23" s="82"/>
      <c r="ATF23" s="82"/>
      <c r="ATG23" s="82"/>
      <c r="ATH23" s="82"/>
      <c r="ATI23" s="82"/>
      <c r="ATJ23" s="82"/>
      <c r="ATK23" s="82"/>
      <c r="ATL23" s="82"/>
      <c r="ATM23" s="82"/>
      <c r="ATN23" s="82"/>
      <c r="ATO23" s="82"/>
      <c r="ATP23" s="82"/>
      <c r="ATQ23" s="82"/>
      <c r="ATR23" s="82"/>
      <c r="ATS23" s="82"/>
      <c r="ATT23" s="82"/>
      <c r="ATU23" s="82"/>
      <c r="ATV23" s="82"/>
      <c r="ATW23" s="82"/>
      <c r="ATX23" s="82"/>
      <c r="ATY23" s="82"/>
      <c r="ATZ23" s="82"/>
      <c r="AUA23" s="82"/>
      <c r="AUB23" s="82"/>
      <c r="AUC23" s="82"/>
      <c r="AUD23" s="82"/>
      <c r="AUE23" s="82"/>
      <c r="AUF23" s="82"/>
      <c r="AUG23" s="82"/>
      <c r="AUH23" s="82"/>
      <c r="AUI23" s="82"/>
      <c r="AUJ23" s="82"/>
      <c r="AUK23" s="82"/>
      <c r="AUL23" s="82"/>
      <c r="AUM23" s="82"/>
      <c r="AUN23" s="82"/>
      <c r="AUO23" s="82"/>
      <c r="AUP23" s="82"/>
      <c r="AUQ23" s="82"/>
      <c r="AUR23" s="82"/>
      <c r="AUS23" s="82"/>
      <c r="AUT23" s="82"/>
      <c r="AUU23" s="82"/>
      <c r="AUV23" s="82"/>
      <c r="AUW23" s="82"/>
      <c r="AUX23" s="82"/>
      <c r="AUY23" s="82"/>
      <c r="AUZ23" s="82"/>
      <c r="AVA23" s="82"/>
      <c r="AVB23" s="82"/>
      <c r="AVC23" s="82"/>
      <c r="AVD23" s="82"/>
      <c r="AVE23" s="82"/>
      <c r="AVF23" s="82"/>
      <c r="AVG23" s="82"/>
      <c r="AVH23" s="82"/>
      <c r="AVI23" s="82"/>
      <c r="AVJ23" s="82"/>
      <c r="AVK23" s="82"/>
      <c r="AVL23" s="82"/>
      <c r="AVM23" s="82"/>
      <c r="AVN23" s="82"/>
      <c r="AVO23" s="82"/>
      <c r="AVP23" s="82"/>
      <c r="AVQ23" s="82"/>
      <c r="AVR23" s="82"/>
      <c r="AVS23" s="82"/>
      <c r="AVT23" s="82"/>
      <c r="AVU23" s="82"/>
      <c r="AVV23" s="82"/>
      <c r="AVW23" s="82"/>
      <c r="AVX23" s="82"/>
      <c r="AVY23" s="82"/>
      <c r="AVZ23" s="82"/>
      <c r="AWA23" s="82"/>
      <c r="AWB23" s="82"/>
      <c r="AWC23" s="82"/>
      <c r="AWD23" s="82"/>
      <c r="AWE23" s="82"/>
      <c r="AWF23" s="82"/>
      <c r="AWG23" s="82"/>
      <c r="AWH23" s="82"/>
      <c r="AWI23" s="82"/>
      <c r="AWJ23" s="82"/>
      <c r="AWK23" s="82"/>
      <c r="AWL23" s="82"/>
      <c r="AWM23" s="82"/>
      <c r="AWN23" s="82"/>
      <c r="AWO23" s="82"/>
      <c r="AWP23" s="82"/>
      <c r="AWQ23" s="82"/>
      <c r="AWR23" s="82"/>
      <c r="AWS23" s="82"/>
      <c r="AWT23" s="82"/>
      <c r="AWU23" s="82"/>
      <c r="AWV23" s="82"/>
      <c r="AWW23" s="82"/>
      <c r="AWX23" s="82"/>
      <c r="AWY23" s="82"/>
      <c r="AWZ23" s="82"/>
      <c r="AXA23" s="82"/>
      <c r="AXB23" s="82"/>
      <c r="AXC23" s="82"/>
      <c r="AXD23" s="82"/>
      <c r="AXE23" s="82"/>
      <c r="AXF23" s="82"/>
      <c r="AXG23" s="82"/>
      <c r="AXH23" s="82"/>
      <c r="AXI23" s="82"/>
      <c r="AXJ23" s="82"/>
      <c r="AXK23" s="82"/>
      <c r="AXL23" s="82"/>
      <c r="AXM23" s="82"/>
      <c r="AXN23" s="82"/>
      <c r="AXO23" s="82"/>
      <c r="AXP23" s="82"/>
      <c r="AXQ23" s="82"/>
      <c r="AXR23" s="82"/>
      <c r="AXS23" s="82"/>
      <c r="AXT23" s="82"/>
      <c r="AXU23" s="82"/>
      <c r="AXV23" s="82"/>
      <c r="AXW23" s="82"/>
      <c r="AXX23" s="82"/>
      <c r="AXY23" s="82"/>
      <c r="AXZ23" s="82"/>
      <c r="AYA23" s="82"/>
      <c r="AYB23" s="82"/>
      <c r="AYC23" s="82"/>
      <c r="AYD23" s="82"/>
      <c r="AYE23" s="82"/>
      <c r="AYF23" s="82"/>
      <c r="AYG23" s="82"/>
      <c r="AYH23" s="82"/>
      <c r="AYI23" s="82"/>
      <c r="AYJ23" s="82"/>
      <c r="AYK23" s="82"/>
      <c r="AYL23" s="82"/>
      <c r="AYM23" s="82"/>
      <c r="AYN23" s="82"/>
      <c r="AYO23" s="82"/>
      <c r="AYP23" s="82"/>
      <c r="AYQ23" s="82"/>
      <c r="AYR23" s="82"/>
      <c r="AYS23" s="82"/>
      <c r="AYT23" s="82"/>
      <c r="AYU23" s="82"/>
      <c r="AYV23" s="82"/>
      <c r="AYW23" s="82"/>
      <c r="AYX23" s="82"/>
      <c r="AYY23" s="82"/>
      <c r="AYZ23" s="82"/>
      <c r="AZA23" s="82"/>
      <c r="AZB23" s="82"/>
      <c r="AZC23" s="82"/>
      <c r="AZD23" s="82"/>
      <c r="AZE23" s="82"/>
      <c r="AZF23" s="82"/>
      <c r="AZG23" s="82"/>
      <c r="AZH23" s="82"/>
      <c r="AZI23" s="82"/>
      <c r="AZJ23" s="82"/>
      <c r="AZK23" s="82"/>
      <c r="AZL23" s="82"/>
      <c r="AZM23" s="82"/>
      <c r="AZN23" s="82"/>
      <c r="AZO23" s="82"/>
      <c r="AZP23" s="82"/>
      <c r="AZQ23" s="82"/>
      <c r="AZR23" s="82"/>
      <c r="AZS23" s="82"/>
      <c r="AZT23" s="82"/>
      <c r="AZU23" s="82"/>
      <c r="AZV23" s="82"/>
      <c r="AZW23" s="82"/>
      <c r="AZX23" s="82"/>
      <c r="AZY23" s="82"/>
      <c r="AZZ23" s="82"/>
      <c r="BAA23" s="82"/>
      <c r="BAB23" s="82"/>
      <c r="BAC23" s="82"/>
      <c r="BAD23" s="82"/>
      <c r="BAE23" s="82"/>
      <c r="BAF23" s="82"/>
      <c r="BAG23" s="82"/>
      <c r="BAH23" s="82"/>
      <c r="BAI23" s="82"/>
      <c r="BAJ23" s="82"/>
      <c r="BAK23" s="82"/>
      <c r="BAL23" s="82"/>
      <c r="BAM23" s="82"/>
      <c r="BAN23" s="82"/>
      <c r="BAO23" s="82"/>
      <c r="BAP23" s="82"/>
      <c r="BAQ23" s="82"/>
      <c r="BAR23" s="82"/>
      <c r="BAS23" s="82"/>
      <c r="BAT23" s="82"/>
      <c r="BAU23" s="82"/>
      <c r="BAV23" s="82"/>
      <c r="BAW23" s="82"/>
      <c r="BAX23" s="82"/>
      <c r="BAY23" s="82"/>
      <c r="BAZ23" s="82"/>
      <c r="BBA23" s="82"/>
      <c r="BBB23" s="82"/>
      <c r="BBC23" s="82"/>
      <c r="BBD23" s="82"/>
      <c r="BBE23" s="82"/>
      <c r="BBF23" s="82"/>
      <c r="BBG23" s="82"/>
      <c r="BBH23" s="82"/>
      <c r="BBI23" s="82"/>
      <c r="BBJ23" s="82"/>
      <c r="BBK23" s="82"/>
      <c r="BBL23" s="82"/>
      <c r="BBM23" s="82"/>
      <c r="BBN23" s="82"/>
      <c r="BBO23" s="82"/>
      <c r="BBP23" s="82"/>
      <c r="BBQ23" s="82"/>
      <c r="BBR23" s="82"/>
      <c r="BBS23" s="82"/>
      <c r="BBT23" s="82"/>
      <c r="BBU23" s="82"/>
      <c r="BBV23" s="82"/>
      <c r="BBW23" s="82"/>
      <c r="BBX23" s="82"/>
      <c r="BBY23" s="82"/>
      <c r="BBZ23" s="82"/>
      <c r="BCA23" s="82"/>
      <c r="BCB23" s="82"/>
      <c r="BCC23" s="82"/>
      <c r="BCD23" s="82"/>
      <c r="BCE23" s="82"/>
      <c r="BCF23" s="82"/>
      <c r="BCG23" s="82"/>
      <c r="BCH23" s="82"/>
      <c r="BCI23" s="82"/>
      <c r="BCJ23" s="82"/>
      <c r="BCK23" s="82"/>
      <c r="BCL23" s="82"/>
      <c r="BCM23" s="82"/>
      <c r="BCN23" s="82"/>
      <c r="BCO23" s="82"/>
      <c r="BCP23" s="82"/>
      <c r="BCQ23" s="82"/>
      <c r="BCR23" s="82"/>
      <c r="BCS23" s="82"/>
      <c r="BCT23" s="82"/>
      <c r="BCU23" s="82"/>
      <c r="BCV23" s="82"/>
      <c r="BCW23" s="82"/>
      <c r="BCX23" s="82"/>
      <c r="BCY23" s="82"/>
      <c r="BCZ23" s="82"/>
      <c r="BDA23" s="82"/>
      <c r="BDB23" s="82"/>
      <c r="BDC23" s="82"/>
      <c r="BDD23" s="82"/>
      <c r="BDE23" s="82"/>
      <c r="BDF23" s="82"/>
      <c r="BDG23" s="82"/>
      <c r="BDH23" s="82"/>
      <c r="BDI23" s="82"/>
      <c r="BDJ23" s="82"/>
      <c r="BDK23" s="82"/>
      <c r="BDL23" s="82"/>
      <c r="BDM23" s="82"/>
      <c r="BDN23" s="82"/>
      <c r="BDO23" s="82"/>
      <c r="BDP23" s="82"/>
      <c r="BDQ23" s="82"/>
      <c r="BDR23" s="82"/>
      <c r="BDS23" s="82"/>
      <c r="BDT23" s="82"/>
      <c r="BDU23" s="82"/>
      <c r="BDV23" s="82"/>
      <c r="BDW23" s="82"/>
      <c r="BDX23" s="82"/>
      <c r="BDY23" s="82"/>
      <c r="BDZ23" s="82"/>
      <c r="BEA23" s="82"/>
      <c r="BEB23" s="82"/>
      <c r="BEC23" s="82"/>
      <c r="BED23" s="82"/>
      <c r="BEE23" s="82"/>
      <c r="BEF23" s="82"/>
      <c r="BEG23" s="82"/>
      <c r="BEH23" s="82"/>
      <c r="BEI23" s="82"/>
      <c r="BEJ23" s="82"/>
      <c r="BEK23" s="82"/>
      <c r="BEL23" s="82"/>
      <c r="BEM23" s="82"/>
      <c r="BEN23" s="82"/>
      <c r="BEO23" s="82"/>
      <c r="BEP23" s="82"/>
      <c r="BEQ23" s="82"/>
      <c r="BER23" s="82"/>
      <c r="BES23" s="82"/>
      <c r="BET23" s="82"/>
      <c r="BEU23" s="82"/>
      <c r="BEV23" s="82"/>
      <c r="BEW23" s="82"/>
      <c r="BEX23" s="82"/>
      <c r="BEY23" s="82"/>
      <c r="BEZ23" s="82"/>
      <c r="BFA23" s="82"/>
      <c r="BFB23" s="82"/>
      <c r="BFC23" s="82"/>
      <c r="BFD23" s="82"/>
      <c r="BFE23" s="82"/>
      <c r="BFF23" s="82"/>
      <c r="BFG23" s="82"/>
      <c r="BFH23" s="82"/>
      <c r="BFI23" s="82"/>
      <c r="BFJ23" s="82"/>
      <c r="BFK23" s="82"/>
      <c r="BFL23" s="82"/>
      <c r="BFM23" s="82"/>
      <c r="BFN23" s="82"/>
      <c r="BFO23" s="82"/>
      <c r="BFP23" s="82"/>
      <c r="BFQ23" s="82"/>
      <c r="BFR23" s="82"/>
      <c r="BFS23" s="82"/>
      <c r="BFT23" s="82"/>
      <c r="BFU23" s="82"/>
      <c r="BFV23" s="82"/>
      <c r="BFW23" s="82"/>
      <c r="BFX23" s="82"/>
      <c r="BFY23" s="82"/>
      <c r="BFZ23" s="82"/>
      <c r="BGA23" s="82"/>
      <c r="BGB23" s="82"/>
      <c r="BGC23" s="82"/>
      <c r="BGD23" s="82"/>
      <c r="BGE23" s="82"/>
      <c r="BGF23" s="82"/>
      <c r="BGG23" s="82"/>
      <c r="BGH23" s="82"/>
      <c r="BGI23" s="82"/>
      <c r="BGJ23" s="82"/>
      <c r="BGK23" s="82"/>
      <c r="BGL23" s="82"/>
      <c r="BGM23" s="82"/>
      <c r="BGN23" s="82"/>
      <c r="BGO23" s="82"/>
      <c r="BGP23" s="82"/>
      <c r="BGQ23" s="82"/>
      <c r="BGR23" s="82"/>
      <c r="BGS23" s="82"/>
      <c r="BGT23" s="82"/>
      <c r="BGU23" s="82"/>
      <c r="BGV23" s="82"/>
      <c r="BGW23" s="82"/>
      <c r="BGX23" s="82"/>
      <c r="BGY23" s="82"/>
      <c r="BGZ23" s="82"/>
      <c r="BHA23" s="82"/>
      <c r="BHB23" s="82"/>
      <c r="BHC23" s="82"/>
      <c r="BHD23" s="82"/>
      <c r="BHE23" s="82"/>
      <c r="BHF23" s="82"/>
      <c r="BHG23" s="82"/>
      <c r="BHH23" s="82"/>
      <c r="BHI23" s="82"/>
      <c r="BHJ23" s="82"/>
      <c r="BHK23" s="82"/>
      <c r="BHL23" s="82"/>
      <c r="BHM23" s="82"/>
      <c r="BHN23" s="82"/>
      <c r="BHO23" s="82"/>
      <c r="BHP23" s="82"/>
      <c r="BHQ23" s="82"/>
      <c r="BHR23" s="82"/>
      <c r="BHS23" s="82"/>
      <c r="BHT23" s="82"/>
      <c r="BHU23" s="82"/>
      <c r="BHV23" s="82"/>
      <c r="BHW23" s="82"/>
      <c r="BHX23" s="82"/>
      <c r="BHY23" s="82"/>
      <c r="BHZ23" s="82"/>
      <c r="BIA23" s="82"/>
      <c r="BIB23" s="82"/>
      <c r="BIC23" s="82"/>
      <c r="BID23" s="82"/>
      <c r="BIE23" s="82"/>
      <c r="BIF23" s="82"/>
      <c r="BIG23" s="82"/>
      <c r="BIH23" s="82"/>
      <c r="BII23" s="82"/>
      <c r="BIJ23" s="82"/>
      <c r="BIK23" s="82"/>
      <c r="BIL23" s="82"/>
      <c r="BIM23" s="82"/>
      <c r="BIN23" s="82"/>
      <c r="BIO23" s="82"/>
      <c r="BIP23" s="82"/>
      <c r="BIQ23" s="82"/>
      <c r="BIR23" s="82"/>
      <c r="BIS23" s="82"/>
      <c r="BIT23" s="82"/>
      <c r="BIU23" s="82"/>
      <c r="BIV23" s="82"/>
      <c r="BIW23" s="82"/>
      <c r="BIX23" s="82"/>
      <c r="BIY23" s="82"/>
      <c r="BIZ23" s="82"/>
      <c r="BJA23" s="82"/>
      <c r="BJB23" s="82"/>
      <c r="BJC23" s="82"/>
      <c r="BJD23" s="82"/>
      <c r="BJE23" s="82"/>
      <c r="BJF23" s="82"/>
      <c r="BJG23" s="82"/>
      <c r="BJH23" s="82"/>
      <c r="BJI23" s="82"/>
      <c r="BJJ23" s="82"/>
      <c r="BJK23" s="82"/>
      <c r="BJL23" s="82"/>
      <c r="BJM23" s="82"/>
      <c r="BJN23" s="82"/>
      <c r="BJO23" s="82"/>
      <c r="BJP23" s="82"/>
      <c r="BJQ23" s="82"/>
      <c r="BJR23" s="82"/>
      <c r="BJS23" s="82"/>
      <c r="BJT23" s="82"/>
      <c r="BJU23" s="82"/>
      <c r="BJV23" s="82"/>
      <c r="BJW23" s="82"/>
      <c r="BJX23" s="82"/>
      <c r="BJY23" s="82"/>
      <c r="BJZ23" s="82"/>
      <c r="BKA23" s="82"/>
      <c r="BKB23" s="82"/>
      <c r="BKC23" s="82"/>
      <c r="BKD23" s="82"/>
      <c r="BKE23" s="82"/>
      <c r="BKF23" s="82"/>
      <c r="BKG23" s="82"/>
      <c r="BKH23" s="82"/>
      <c r="BKI23" s="82"/>
      <c r="BKJ23" s="82"/>
      <c r="BKK23" s="82"/>
      <c r="BKL23" s="82"/>
      <c r="BKM23" s="82"/>
      <c r="BKN23" s="82"/>
      <c r="BKO23" s="82"/>
      <c r="BKP23" s="82"/>
      <c r="BKQ23" s="82"/>
      <c r="BKR23" s="82"/>
      <c r="BKS23" s="82"/>
      <c r="BKT23" s="82"/>
      <c r="BKU23" s="82"/>
      <c r="BKV23" s="82"/>
      <c r="BKW23" s="82"/>
      <c r="BKX23" s="82"/>
      <c r="BKY23" s="82"/>
      <c r="BKZ23" s="82"/>
      <c r="BLA23" s="82"/>
      <c r="BLB23" s="82"/>
      <c r="BLC23" s="82"/>
      <c r="BLD23" s="82"/>
      <c r="BLE23" s="82"/>
      <c r="BLF23" s="82"/>
      <c r="BLG23" s="82"/>
      <c r="BLH23" s="82"/>
      <c r="BLI23" s="82"/>
      <c r="BLJ23" s="82"/>
      <c r="BLK23" s="82"/>
      <c r="BLL23" s="82"/>
      <c r="BLM23" s="82"/>
      <c r="BLN23" s="82"/>
      <c r="BLO23" s="82"/>
      <c r="BLP23" s="82"/>
      <c r="BLQ23" s="82"/>
      <c r="BLR23" s="82"/>
      <c r="BLS23" s="82"/>
      <c r="BLT23" s="82"/>
      <c r="BLU23" s="82"/>
      <c r="BLV23" s="82"/>
      <c r="BLW23" s="82"/>
      <c r="BLX23" s="82"/>
      <c r="BLY23" s="82"/>
      <c r="BLZ23" s="82"/>
      <c r="BMA23" s="82"/>
      <c r="BMB23" s="82"/>
      <c r="BMC23" s="82"/>
      <c r="BMD23" s="82"/>
      <c r="BME23" s="82"/>
      <c r="BMF23" s="82"/>
      <c r="BMG23" s="82"/>
      <c r="BMH23" s="82"/>
      <c r="BMI23" s="82"/>
      <c r="BMJ23" s="82"/>
      <c r="BMK23" s="82"/>
      <c r="BML23" s="82"/>
      <c r="BMM23" s="82"/>
      <c r="BMN23" s="82"/>
      <c r="BMO23" s="82"/>
      <c r="BMP23" s="82"/>
      <c r="BMQ23" s="82"/>
      <c r="BMR23" s="82"/>
      <c r="BMS23" s="82"/>
      <c r="BMT23" s="82"/>
      <c r="BMU23" s="82"/>
      <c r="BMV23" s="82"/>
      <c r="BMW23" s="82"/>
      <c r="BMX23" s="82"/>
      <c r="BMY23" s="82"/>
      <c r="BMZ23" s="82"/>
      <c r="BNA23" s="82"/>
      <c r="BNB23" s="82"/>
      <c r="BNC23" s="82"/>
      <c r="BND23" s="82"/>
      <c r="BNE23" s="82"/>
      <c r="BNF23" s="82"/>
      <c r="BNG23" s="82"/>
      <c r="BNH23" s="82"/>
      <c r="BNI23" s="82"/>
      <c r="BNJ23" s="82"/>
      <c r="BNK23" s="82"/>
      <c r="BNL23" s="82"/>
      <c r="BNM23" s="82"/>
      <c r="BNN23" s="82"/>
      <c r="BNO23" s="82"/>
      <c r="BNP23" s="82"/>
      <c r="BNQ23" s="82"/>
      <c r="BNR23" s="82"/>
      <c r="BNS23" s="82"/>
      <c r="BNT23" s="82"/>
      <c r="BNU23" s="82"/>
      <c r="BNV23" s="82"/>
      <c r="BNW23" s="82"/>
      <c r="BNX23" s="82"/>
      <c r="BNY23" s="82"/>
      <c r="BNZ23" s="82"/>
      <c r="BOA23" s="82"/>
      <c r="BOB23" s="82"/>
      <c r="BOC23" s="82"/>
      <c r="BOD23" s="82"/>
      <c r="BOE23" s="82"/>
      <c r="BOF23" s="82"/>
      <c r="BOG23" s="82"/>
      <c r="BOH23" s="82"/>
      <c r="BOI23" s="82"/>
      <c r="BOJ23" s="82"/>
      <c r="BOK23" s="82"/>
      <c r="BOL23" s="82"/>
      <c r="BOM23" s="82"/>
      <c r="BON23" s="82"/>
      <c r="BOO23" s="82"/>
      <c r="BOP23" s="82"/>
      <c r="BOQ23" s="82"/>
      <c r="BOR23" s="82"/>
      <c r="BOS23" s="82"/>
      <c r="BOT23" s="82"/>
      <c r="BOU23" s="82"/>
      <c r="BOV23" s="82"/>
      <c r="BOW23" s="82"/>
      <c r="BOX23" s="82"/>
      <c r="BOY23" s="82"/>
      <c r="BOZ23" s="82"/>
      <c r="BPA23" s="82"/>
      <c r="BPB23" s="82"/>
      <c r="BPC23" s="82"/>
      <c r="BPD23" s="82"/>
      <c r="BPE23" s="82"/>
      <c r="BPF23" s="82"/>
      <c r="BPG23" s="82"/>
      <c r="BPH23" s="82"/>
      <c r="BPI23" s="82"/>
      <c r="BPJ23" s="82"/>
      <c r="BPK23" s="82"/>
      <c r="BPL23" s="82"/>
      <c r="BPM23" s="82"/>
      <c r="BPN23" s="82"/>
      <c r="BPO23" s="82"/>
      <c r="BPP23" s="82"/>
      <c r="BPQ23" s="82"/>
      <c r="BPR23" s="82"/>
      <c r="BPS23" s="82"/>
      <c r="BPT23" s="82"/>
      <c r="BPU23" s="82"/>
      <c r="BPV23" s="82"/>
      <c r="BPW23" s="82"/>
      <c r="BPX23" s="82"/>
      <c r="BPY23" s="82"/>
      <c r="BPZ23" s="82"/>
      <c r="BQA23" s="82"/>
      <c r="BQB23" s="82"/>
      <c r="BQC23" s="82"/>
      <c r="BQD23" s="82"/>
      <c r="BQE23" s="82"/>
      <c r="BQF23" s="82"/>
      <c r="BQG23" s="82"/>
      <c r="BQH23" s="82"/>
      <c r="BQI23" s="82"/>
      <c r="BQJ23" s="82"/>
      <c r="BQK23" s="82"/>
      <c r="BQL23" s="82"/>
      <c r="BQM23" s="82"/>
      <c r="BQN23" s="82"/>
      <c r="BQO23" s="82"/>
      <c r="BQP23" s="82"/>
      <c r="BQQ23" s="82"/>
      <c r="BQR23" s="82"/>
      <c r="BQS23" s="82"/>
      <c r="BQT23" s="82"/>
      <c r="BQU23" s="82"/>
      <c r="BQV23" s="82"/>
      <c r="BQW23" s="82"/>
      <c r="BQX23" s="82"/>
      <c r="BQY23" s="82"/>
      <c r="BQZ23" s="82"/>
      <c r="BRA23" s="82"/>
      <c r="BRB23" s="82"/>
      <c r="BRC23" s="82"/>
      <c r="BRD23" s="82"/>
      <c r="BRE23" s="82"/>
      <c r="BRF23" s="82"/>
      <c r="BRG23" s="82"/>
      <c r="BRH23" s="82"/>
      <c r="BRI23" s="82"/>
      <c r="BRJ23" s="82"/>
      <c r="BRK23" s="82"/>
      <c r="BRL23" s="82"/>
      <c r="BRM23" s="82"/>
      <c r="BRN23" s="82"/>
      <c r="BRO23" s="82"/>
      <c r="BRP23" s="82"/>
      <c r="BRQ23" s="82"/>
      <c r="BRR23" s="82"/>
      <c r="BRS23" s="82"/>
      <c r="BRT23" s="82"/>
      <c r="BRU23" s="82"/>
      <c r="BRV23" s="82"/>
      <c r="BRW23" s="82"/>
      <c r="BRX23" s="82"/>
      <c r="BRY23" s="82"/>
      <c r="BRZ23" s="82"/>
      <c r="BSA23" s="82"/>
      <c r="BSB23" s="82"/>
      <c r="BSC23" s="82"/>
      <c r="BSD23" s="82"/>
      <c r="BSE23" s="82"/>
      <c r="BSF23" s="82"/>
      <c r="BSG23" s="82"/>
      <c r="BSH23" s="82"/>
      <c r="BSI23" s="82"/>
      <c r="BSJ23" s="82"/>
      <c r="BSK23" s="82"/>
      <c r="BSL23" s="82"/>
      <c r="BSM23" s="82"/>
      <c r="BSN23" s="82"/>
      <c r="BSO23" s="82"/>
      <c r="BSP23" s="82"/>
      <c r="BSQ23" s="82"/>
      <c r="BSR23" s="82"/>
      <c r="BSS23" s="82"/>
      <c r="BST23" s="82"/>
      <c r="BSU23" s="82"/>
      <c r="BSV23" s="82"/>
      <c r="BSW23" s="82"/>
      <c r="BSX23" s="82"/>
      <c r="BSY23" s="82"/>
      <c r="BSZ23" s="82"/>
      <c r="BTA23" s="82"/>
      <c r="BTB23" s="82"/>
      <c r="BTC23" s="82"/>
      <c r="BTD23" s="82"/>
      <c r="BTE23" s="82"/>
      <c r="BTF23" s="82"/>
      <c r="BTG23" s="82"/>
      <c r="BTH23" s="82"/>
      <c r="BTI23" s="82"/>
      <c r="BTJ23" s="82"/>
      <c r="BTK23" s="82"/>
      <c r="BTL23" s="82"/>
      <c r="BTM23" s="82"/>
      <c r="BTN23" s="82"/>
      <c r="BTO23" s="82"/>
      <c r="BTP23" s="82"/>
      <c r="BTQ23" s="82"/>
      <c r="BTR23" s="82"/>
      <c r="BTS23" s="82"/>
      <c r="BTT23" s="82"/>
      <c r="BTU23" s="82"/>
      <c r="BTV23" s="82"/>
      <c r="BTW23" s="82"/>
      <c r="BTX23" s="82"/>
      <c r="BTY23" s="82"/>
      <c r="BTZ23" s="82"/>
      <c r="BUA23" s="82"/>
      <c r="BUB23" s="82"/>
      <c r="BUC23" s="82"/>
      <c r="BUD23" s="82"/>
      <c r="BUE23" s="82"/>
      <c r="BUF23" s="82"/>
      <c r="BUG23" s="82"/>
      <c r="BUH23" s="82"/>
      <c r="BUI23" s="82"/>
      <c r="BUJ23" s="82"/>
      <c r="BUK23" s="82"/>
      <c r="BUL23" s="82"/>
      <c r="BUM23" s="82"/>
      <c r="BUN23" s="82"/>
      <c r="BUO23" s="82"/>
      <c r="BUP23" s="82"/>
      <c r="BUQ23" s="82"/>
      <c r="BUR23" s="82"/>
      <c r="BUS23" s="82"/>
      <c r="BUT23" s="82"/>
      <c r="BUU23" s="82"/>
      <c r="BUV23" s="82"/>
      <c r="BUW23" s="82"/>
      <c r="BUX23" s="82"/>
      <c r="BUY23" s="82"/>
      <c r="BUZ23" s="82"/>
      <c r="BVA23" s="82"/>
      <c r="BVB23" s="82"/>
      <c r="BVC23" s="82"/>
      <c r="BVD23" s="82"/>
      <c r="BVE23" s="82"/>
      <c r="BVF23" s="82"/>
      <c r="BVG23" s="82"/>
      <c r="BVH23" s="82"/>
      <c r="BVI23" s="82"/>
      <c r="BVJ23" s="82"/>
      <c r="BVK23" s="82"/>
      <c r="BVL23" s="82"/>
      <c r="BVM23" s="82"/>
      <c r="BVN23" s="82"/>
      <c r="BVO23" s="82"/>
      <c r="BVP23" s="82"/>
      <c r="BVQ23" s="82"/>
      <c r="BVR23" s="82"/>
      <c r="BVS23" s="82"/>
      <c r="BVT23" s="82"/>
      <c r="BVU23" s="82"/>
      <c r="BVV23" s="82"/>
      <c r="BVW23" s="82"/>
      <c r="BVX23" s="82"/>
      <c r="BVY23" s="82"/>
      <c r="BVZ23" s="82"/>
      <c r="BWA23" s="82"/>
      <c r="BWB23" s="82"/>
      <c r="BWC23" s="82"/>
      <c r="BWD23" s="82"/>
      <c r="BWE23" s="82"/>
      <c r="BWF23" s="82"/>
      <c r="BWG23" s="82"/>
      <c r="BWH23" s="82"/>
      <c r="BWI23" s="82"/>
      <c r="BWJ23" s="82"/>
      <c r="BWK23" s="82"/>
      <c r="BWL23" s="82"/>
      <c r="BWM23" s="82"/>
      <c r="BWN23" s="82"/>
      <c r="BWO23" s="82"/>
      <c r="BWP23" s="82"/>
      <c r="BWQ23" s="82"/>
      <c r="BWR23" s="82"/>
      <c r="BWS23" s="82"/>
      <c r="BWT23" s="82"/>
      <c r="BWU23" s="82"/>
      <c r="BWV23" s="82"/>
      <c r="BWW23" s="82"/>
      <c r="BWX23" s="82"/>
      <c r="BWY23" s="82"/>
      <c r="BWZ23" s="82"/>
      <c r="BXA23" s="82"/>
      <c r="BXB23" s="82"/>
      <c r="BXC23" s="82"/>
      <c r="BXD23" s="82"/>
      <c r="BXE23" s="82"/>
      <c r="BXF23" s="82"/>
      <c r="BXG23" s="82"/>
      <c r="BXH23" s="82"/>
      <c r="BXI23" s="82"/>
      <c r="BXJ23" s="82"/>
      <c r="BXK23" s="82"/>
      <c r="BXL23" s="82"/>
      <c r="BXM23" s="82"/>
      <c r="BXN23" s="82"/>
      <c r="BXO23" s="82"/>
      <c r="BXP23" s="82"/>
      <c r="BXQ23" s="82"/>
      <c r="BXR23" s="82"/>
      <c r="BXS23" s="82"/>
      <c r="BXT23" s="82"/>
      <c r="BXU23" s="82"/>
      <c r="BXV23" s="82"/>
      <c r="BXW23" s="82"/>
      <c r="BXX23" s="82"/>
      <c r="BXY23" s="82"/>
      <c r="BXZ23" s="82"/>
      <c r="BYA23" s="82"/>
      <c r="BYB23" s="82"/>
      <c r="BYC23" s="82"/>
      <c r="BYD23" s="82"/>
      <c r="BYE23" s="82"/>
      <c r="BYF23" s="82"/>
      <c r="BYG23" s="82"/>
      <c r="BYH23" s="82"/>
      <c r="BYI23" s="82"/>
      <c r="BYJ23" s="82"/>
      <c r="BYK23" s="82"/>
      <c r="BYL23" s="82"/>
      <c r="BYM23" s="82"/>
      <c r="BYN23" s="82"/>
      <c r="BYO23" s="82"/>
      <c r="BYP23" s="82"/>
      <c r="BYQ23" s="82"/>
      <c r="BYR23" s="82"/>
      <c r="BYS23" s="82"/>
      <c r="BYT23" s="82"/>
      <c r="BYU23" s="82"/>
      <c r="BYV23" s="82"/>
      <c r="BYW23" s="82"/>
      <c r="BYX23" s="82"/>
      <c r="BYY23" s="82"/>
      <c r="BYZ23" s="82"/>
      <c r="BZA23" s="82"/>
      <c r="BZB23" s="82"/>
      <c r="BZC23" s="82"/>
      <c r="BZD23" s="82"/>
      <c r="BZE23" s="82"/>
      <c r="BZF23" s="82"/>
      <c r="BZG23" s="82"/>
      <c r="BZH23" s="82"/>
      <c r="BZI23" s="82"/>
      <c r="BZJ23" s="82"/>
      <c r="BZK23" s="82"/>
      <c r="BZL23" s="82"/>
      <c r="BZM23" s="82"/>
      <c r="BZN23" s="82"/>
      <c r="BZO23" s="82"/>
      <c r="BZP23" s="82"/>
      <c r="BZQ23" s="82"/>
      <c r="BZR23" s="82"/>
      <c r="BZS23" s="82"/>
      <c r="BZT23" s="82"/>
      <c r="BZU23" s="82"/>
      <c r="BZV23" s="82"/>
      <c r="BZW23" s="82"/>
      <c r="BZX23" s="82"/>
      <c r="BZY23" s="82"/>
      <c r="BZZ23" s="82"/>
      <c r="CAA23" s="82"/>
      <c r="CAB23" s="82"/>
      <c r="CAC23" s="82"/>
      <c r="CAD23" s="82"/>
      <c r="CAE23" s="82"/>
      <c r="CAF23" s="82"/>
      <c r="CAG23" s="82"/>
      <c r="CAH23" s="82"/>
      <c r="CAI23" s="82"/>
      <c r="CAJ23" s="82"/>
      <c r="CAK23" s="82"/>
      <c r="CAL23" s="82"/>
      <c r="CAM23" s="82"/>
      <c r="CAN23" s="82"/>
      <c r="CAO23" s="82"/>
      <c r="CAP23" s="82"/>
      <c r="CAQ23" s="82"/>
      <c r="CAR23" s="82"/>
      <c r="CAS23" s="82"/>
      <c r="CAT23" s="82"/>
      <c r="CAU23" s="82"/>
      <c r="CAV23" s="82"/>
      <c r="CAW23" s="82"/>
      <c r="CAX23" s="82"/>
      <c r="CAY23" s="82"/>
      <c r="CAZ23" s="82"/>
      <c r="CBA23" s="82"/>
      <c r="CBB23" s="82"/>
      <c r="CBC23" s="82"/>
      <c r="CBD23" s="82"/>
      <c r="CBE23" s="82"/>
      <c r="CBF23" s="82"/>
      <c r="CBG23" s="82"/>
      <c r="CBH23" s="82"/>
      <c r="CBI23" s="82"/>
      <c r="CBJ23" s="82"/>
      <c r="CBK23" s="82"/>
      <c r="CBL23" s="82"/>
      <c r="CBM23" s="82"/>
      <c r="CBN23" s="82"/>
      <c r="CBO23" s="82"/>
      <c r="CBP23" s="82"/>
      <c r="CBQ23" s="82"/>
      <c r="CBR23" s="82"/>
      <c r="CBS23" s="82"/>
      <c r="CBT23" s="82"/>
      <c r="CBU23" s="82"/>
      <c r="CBV23" s="82"/>
      <c r="CBW23" s="82"/>
      <c r="CBX23" s="82"/>
      <c r="CBY23" s="82"/>
      <c r="CBZ23" s="82"/>
      <c r="CCA23" s="82"/>
      <c r="CCB23" s="82"/>
      <c r="CCC23" s="82"/>
      <c r="CCD23" s="82"/>
      <c r="CCE23" s="82"/>
      <c r="CCF23" s="82"/>
      <c r="CCG23" s="82"/>
      <c r="CCH23" s="82"/>
      <c r="CCI23" s="82"/>
      <c r="CCJ23" s="82"/>
      <c r="CCK23" s="82"/>
      <c r="CCL23" s="82"/>
      <c r="CCM23" s="82"/>
      <c r="CCN23" s="82"/>
      <c r="CCO23" s="82"/>
      <c r="CCP23" s="82"/>
      <c r="CCQ23" s="82"/>
      <c r="CCR23" s="82"/>
      <c r="CCS23" s="82"/>
      <c r="CCT23" s="82"/>
      <c r="CCU23" s="82"/>
      <c r="CCV23" s="82"/>
      <c r="CCW23" s="82"/>
      <c r="CCX23" s="82"/>
      <c r="CCY23" s="82"/>
      <c r="CCZ23" s="82"/>
      <c r="CDA23" s="82"/>
      <c r="CDB23" s="82"/>
      <c r="CDC23" s="82"/>
      <c r="CDD23" s="82"/>
      <c r="CDE23" s="82"/>
      <c r="CDF23" s="82"/>
      <c r="CDG23" s="82"/>
      <c r="CDH23" s="82"/>
      <c r="CDI23" s="82"/>
      <c r="CDJ23" s="82"/>
      <c r="CDK23" s="82"/>
      <c r="CDL23" s="82"/>
      <c r="CDM23" s="82"/>
      <c r="CDN23" s="82"/>
      <c r="CDO23" s="82"/>
      <c r="CDP23" s="82"/>
      <c r="CDQ23" s="82"/>
      <c r="CDR23" s="82"/>
      <c r="CDS23" s="82"/>
      <c r="CDT23" s="82"/>
      <c r="CDU23" s="82"/>
      <c r="CDV23" s="82"/>
      <c r="CDW23" s="82"/>
      <c r="CDX23" s="82"/>
      <c r="CDY23" s="82"/>
      <c r="CDZ23" s="82"/>
      <c r="CEA23" s="82"/>
      <c r="CEB23" s="82"/>
      <c r="CEC23" s="82"/>
      <c r="CED23" s="82"/>
      <c r="CEE23" s="82"/>
      <c r="CEF23" s="82"/>
      <c r="CEG23" s="82"/>
      <c r="CEH23" s="82"/>
      <c r="CEI23" s="82"/>
      <c r="CEJ23" s="82"/>
      <c r="CEK23" s="82"/>
      <c r="CEL23" s="82"/>
      <c r="CEM23" s="82"/>
      <c r="CEN23" s="82"/>
      <c r="CEO23" s="82"/>
      <c r="CEP23" s="82"/>
      <c r="CEQ23" s="82"/>
      <c r="CER23" s="82"/>
      <c r="CES23" s="82"/>
      <c r="CET23" s="82"/>
      <c r="CEU23" s="82"/>
      <c r="CEV23" s="82"/>
      <c r="CEW23" s="82"/>
      <c r="CEX23" s="82"/>
      <c r="CEY23" s="82"/>
      <c r="CEZ23" s="82"/>
      <c r="CFA23" s="82"/>
      <c r="CFB23" s="82"/>
      <c r="CFC23" s="82"/>
      <c r="CFD23" s="82"/>
      <c r="CFE23" s="82"/>
      <c r="CFF23" s="82"/>
      <c r="CFG23" s="82"/>
      <c r="CFH23" s="82"/>
      <c r="CFI23" s="82"/>
      <c r="CFJ23" s="82"/>
      <c r="CFK23" s="82"/>
      <c r="CFL23" s="82"/>
      <c r="CFM23" s="82"/>
      <c r="CFN23" s="82"/>
      <c r="CFO23" s="82"/>
      <c r="CFP23" s="82"/>
      <c r="CFQ23" s="82"/>
      <c r="CFR23" s="82"/>
      <c r="CFS23" s="82"/>
      <c r="CFT23" s="82"/>
      <c r="CFU23" s="82"/>
      <c r="CFV23" s="82"/>
      <c r="CFW23" s="82"/>
      <c r="CFX23" s="82"/>
      <c r="CFY23" s="82"/>
      <c r="CFZ23" s="82"/>
      <c r="CGA23" s="82"/>
      <c r="CGB23" s="82"/>
      <c r="CGC23" s="82"/>
      <c r="CGD23" s="82"/>
      <c r="CGE23" s="82"/>
      <c r="CGF23" s="82"/>
      <c r="CGG23" s="82"/>
      <c r="CGH23" s="82"/>
      <c r="CGI23" s="82"/>
      <c r="CGJ23" s="82"/>
      <c r="CGK23" s="82"/>
      <c r="CGL23" s="82"/>
      <c r="CGM23" s="82"/>
      <c r="CGN23" s="82"/>
      <c r="CGO23" s="82"/>
      <c r="CGP23" s="82"/>
      <c r="CGQ23" s="82"/>
      <c r="CGR23" s="82"/>
      <c r="CGS23" s="82"/>
      <c r="CGT23" s="82"/>
      <c r="CGU23" s="82"/>
      <c r="CGV23" s="82"/>
      <c r="CGW23" s="82"/>
      <c r="CGX23" s="82"/>
      <c r="CGY23" s="82"/>
      <c r="CGZ23" s="82"/>
      <c r="CHA23" s="82"/>
      <c r="CHB23" s="82"/>
      <c r="CHC23" s="82"/>
      <c r="CHD23" s="82"/>
      <c r="CHE23" s="82"/>
      <c r="CHF23" s="82"/>
      <c r="CHG23" s="82"/>
      <c r="CHH23" s="82"/>
      <c r="CHI23" s="82"/>
      <c r="CHJ23" s="82"/>
      <c r="CHK23" s="82"/>
      <c r="CHL23" s="82"/>
      <c r="CHM23" s="82"/>
      <c r="CHN23" s="82"/>
      <c r="CHO23" s="82"/>
      <c r="CHP23" s="82"/>
      <c r="CHQ23" s="82"/>
      <c r="CHR23" s="82"/>
      <c r="CHS23" s="82"/>
      <c r="CHT23" s="82"/>
      <c r="CHU23" s="82"/>
      <c r="CHV23" s="82"/>
      <c r="CHW23" s="82"/>
      <c r="CHX23" s="82"/>
      <c r="CHY23" s="82"/>
      <c r="CHZ23" s="82"/>
      <c r="CIA23" s="82"/>
      <c r="CIB23" s="82"/>
      <c r="CIC23" s="82"/>
      <c r="CID23" s="82"/>
      <c r="CIE23" s="82"/>
      <c r="CIF23" s="82"/>
      <c r="CIG23" s="82"/>
      <c r="CIH23" s="82"/>
      <c r="CII23" s="82"/>
      <c r="CIJ23" s="82"/>
      <c r="CIK23" s="82"/>
      <c r="CIL23" s="82"/>
      <c r="CIM23" s="82"/>
      <c r="CIN23" s="82"/>
      <c r="CIO23" s="82"/>
      <c r="CIP23" s="82"/>
      <c r="CIQ23" s="82"/>
      <c r="CIR23" s="82"/>
      <c r="CIS23" s="82"/>
      <c r="CIT23" s="82"/>
      <c r="CIU23" s="82"/>
      <c r="CIV23" s="82"/>
      <c r="CIW23" s="82"/>
      <c r="CIX23" s="82"/>
      <c r="CIY23" s="82"/>
      <c r="CIZ23" s="82"/>
      <c r="CJA23" s="82"/>
      <c r="CJB23" s="82"/>
      <c r="CJC23" s="82"/>
      <c r="CJD23" s="82"/>
      <c r="CJE23" s="82"/>
      <c r="CJF23" s="82"/>
      <c r="CJG23" s="82"/>
      <c r="CJH23" s="82"/>
      <c r="CJI23" s="82"/>
      <c r="CJJ23" s="82"/>
      <c r="CJK23" s="82"/>
      <c r="CJL23" s="82"/>
      <c r="CJM23" s="82"/>
      <c r="CJN23" s="82"/>
      <c r="CJO23" s="82"/>
      <c r="CJP23" s="82"/>
      <c r="CJQ23" s="82"/>
      <c r="CJR23" s="82"/>
      <c r="CJS23" s="82"/>
      <c r="CJT23" s="82"/>
      <c r="CJU23" s="82"/>
      <c r="CJV23" s="82"/>
      <c r="CJW23" s="82"/>
      <c r="CJX23" s="82"/>
      <c r="CJY23" s="82"/>
      <c r="CJZ23" s="82"/>
      <c r="CKA23" s="82"/>
      <c r="CKB23" s="82"/>
      <c r="CKC23" s="82"/>
      <c r="CKD23" s="82"/>
      <c r="CKE23" s="82"/>
      <c r="CKF23" s="82"/>
      <c r="CKG23" s="82"/>
      <c r="CKH23" s="82"/>
      <c r="CKI23" s="82"/>
      <c r="CKJ23" s="82"/>
      <c r="CKK23" s="82"/>
      <c r="CKL23" s="82"/>
      <c r="CKM23" s="82"/>
      <c r="CKN23" s="82"/>
      <c r="CKO23" s="82"/>
      <c r="CKP23" s="82"/>
      <c r="CKQ23" s="82"/>
      <c r="CKR23" s="82"/>
      <c r="CKS23" s="82"/>
      <c r="CKT23" s="82"/>
      <c r="CKU23" s="82"/>
      <c r="CKV23" s="82"/>
      <c r="CKW23" s="82"/>
      <c r="CKX23" s="82"/>
      <c r="CKY23" s="82"/>
      <c r="CKZ23" s="82"/>
      <c r="CLA23" s="82"/>
      <c r="CLB23" s="82"/>
      <c r="CLC23" s="82"/>
      <c r="CLD23" s="82"/>
      <c r="CLE23" s="82"/>
      <c r="CLF23" s="82"/>
      <c r="CLG23" s="82"/>
      <c r="CLH23" s="82"/>
      <c r="CLI23" s="82"/>
      <c r="CLJ23" s="82"/>
      <c r="CLK23" s="82"/>
      <c r="CLL23" s="82"/>
      <c r="CLM23" s="82"/>
      <c r="CLN23" s="82"/>
      <c r="CLO23" s="82"/>
      <c r="CLP23" s="82"/>
      <c r="CLQ23" s="82"/>
      <c r="CLR23" s="82"/>
      <c r="CLS23" s="82"/>
      <c r="CLT23" s="82"/>
      <c r="CLU23" s="82"/>
      <c r="CLV23" s="82"/>
      <c r="CLW23" s="82"/>
      <c r="CLX23" s="82"/>
      <c r="CLY23" s="82"/>
      <c r="CLZ23" s="82"/>
      <c r="CMA23" s="82"/>
      <c r="CMB23" s="82"/>
      <c r="CMC23" s="82"/>
      <c r="CMD23" s="82"/>
      <c r="CME23" s="82"/>
      <c r="CMF23" s="82"/>
      <c r="CMG23" s="82"/>
      <c r="CMH23" s="82"/>
      <c r="CMI23" s="82"/>
      <c r="CMJ23" s="82"/>
      <c r="CMK23" s="82"/>
      <c r="CML23" s="82"/>
      <c r="CMM23" s="82"/>
      <c r="CMN23" s="82"/>
      <c r="CMO23" s="82"/>
      <c r="CMP23" s="82"/>
      <c r="CMQ23" s="82"/>
      <c r="CMR23" s="82"/>
      <c r="CMS23" s="82"/>
      <c r="CMT23" s="82"/>
      <c r="CMU23" s="82"/>
      <c r="CMV23" s="82"/>
      <c r="CMW23" s="82"/>
      <c r="CMX23" s="82"/>
      <c r="CMY23" s="82"/>
      <c r="CMZ23" s="82"/>
      <c r="CNA23" s="82"/>
      <c r="CNB23" s="82"/>
      <c r="CNC23" s="82"/>
      <c r="CND23" s="82"/>
      <c r="CNE23" s="82"/>
      <c r="CNF23" s="82"/>
      <c r="CNG23" s="82"/>
      <c r="CNH23" s="82"/>
      <c r="CNI23" s="82"/>
      <c r="CNJ23" s="82"/>
      <c r="CNK23" s="82"/>
      <c r="CNL23" s="82"/>
      <c r="CNM23" s="82"/>
      <c r="CNN23" s="82"/>
      <c r="CNO23" s="82"/>
      <c r="CNP23" s="82"/>
      <c r="CNQ23" s="82"/>
      <c r="CNR23" s="82"/>
      <c r="CNS23" s="82"/>
      <c r="CNT23" s="82"/>
      <c r="CNU23" s="82"/>
      <c r="CNV23" s="82"/>
      <c r="CNW23" s="82"/>
      <c r="CNX23" s="82"/>
      <c r="CNY23" s="82"/>
      <c r="CNZ23" s="82"/>
      <c r="COA23" s="82"/>
      <c r="COB23" s="82"/>
      <c r="COC23" s="82"/>
      <c r="COD23" s="82"/>
      <c r="COE23" s="82"/>
      <c r="COF23" s="82"/>
      <c r="COG23" s="82"/>
      <c r="COH23" s="82"/>
      <c r="COI23" s="82"/>
      <c r="COJ23" s="82"/>
      <c r="COK23" s="82"/>
      <c r="COL23" s="82"/>
      <c r="COM23" s="82"/>
      <c r="CON23" s="82"/>
      <c r="COO23" s="82"/>
      <c r="COP23" s="82"/>
      <c r="COQ23" s="82"/>
      <c r="COR23" s="82"/>
      <c r="COS23" s="82"/>
      <c r="COT23" s="82"/>
      <c r="COU23" s="82"/>
      <c r="COV23" s="82"/>
      <c r="COW23" s="82"/>
      <c r="COX23" s="82"/>
      <c r="COY23" s="82"/>
      <c r="COZ23" s="82"/>
      <c r="CPA23" s="82"/>
      <c r="CPB23" s="82"/>
      <c r="CPC23" s="82"/>
      <c r="CPD23" s="82"/>
      <c r="CPE23" s="82"/>
      <c r="CPF23" s="82"/>
      <c r="CPG23" s="82"/>
      <c r="CPH23" s="82"/>
      <c r="CPI23" s="82"/>
      <c r="CPJ23" s="82"/>
      <c r="CPK23" s="82"/>
      <c r="CPL23" s="82"/>
      <c r="CPM23" s="82"/>
      <c r="CPN23" s="82"/>
      <c r="CPO23" s="82"/>
      <c r="CPP23" s="82"/>
      <c r="CPQ23" s="82"/>
      <c r="CPR23" s="82"/>
      <c r="CPS23" s="82"/>
      <c r="CPT23" s="82"/>
      <c r="CPU23" s="82"/>
      <c r="CPV23" s="82"/>
      <c r="CPW23" s="82"/>
      <c r="CPX23" s="82"/>
      <c r="CPY23" s="82"/>
      <c r="CPZ23" s="82"/>
      <c r="CQA23" s="82"/>
      <c r="CQB23" s="82"/>
      <c r="CQC23" s="82"/>
      <c r="CQD23" s="82"/>
      <c r="CQE23" s="82"/>
      <c r="CQF23" s="82"/>
      <c r="CQG23" s="82"/>
      <c r="CQH23" s="82"/>
      <c r="CQI23" s="82"/>
      <c r="CQJ23" s="82"/>
      <c r="CQK23" s="82"/>
      <c r="CQL23" s="82"/>
      <c r="CQM23" s="82"/>
      <c r="CQN23" s="82"/>
      <c r="CQO23" s="82"/>
      <c r="CQP23" s="82"/>
      <c r="CQQ23" s="82"/>
      <c r="CQR23" s="82"/>
      <c r="CQS23" s="82"/>
      <c r="CQT23" s="82"/>
      <c r="CQU23" s="82"/>
      <c r="CQV23" s="82"/>
      <c r="CQW23" s="82"/>
      <c r="CQX23" s="82"/>
      <c r="CQY23" s="82"/>
      <c r="CQZ23" s="82"/>
      <c r="CRA23" s="82"/>
      <c r="CRB23" s="82"/>
      <c r="CRC23" s="82"/>
      <c r="CRD23" s="82"/>
      <c r="CRE23" s="82"/>
      <c r="CRF23" s="82"/>
      <c r="CRG23" s="82"/>
      <c r="CRH23" s="82"/>
      <c r="CRI23" s="82"/>
      <c r="CRJ23" s="82"/>
      <c r="CRK23" s="82"/>
      <c r="CRL23" s="82"/>
      <c r="CRM23" s="82"/>
      <c r="CRN23" s="82"/>
      <c r="CRO23" s="82"/>
      <c r="CRP23" s="82"/>
      <c r="CRQ23" s="82"/>
      <c r="CRR23" s="82"/>
      <c r="CRS23" s="82"/>
      <c r="CRT23" s="82"/>
      <c r="CRU23" s="82"/>
      <c r="CRV23" s="82"/>
      <c r="CRW23" s="82"/>
      <c r="CRX23" s="82"/>
      <c r="CRY23" s="82"/>
      <c r="CRZ23" s="82"/>
      <c r="CSA23" s="82"/>
      <c r="CSB23" s="82"/>
      <c r="CSC23" s="82"/>
      <c r="CSD23" s="82"/>
      <c r="CSE23" s="82"/>
      <c r="CSF23" s="82"/>
      <c r="CSG23" s="82"/>
      <c r="CSH23" s="82"/>
      <c r="CSI23" s="82"/>
      <c r="CSJ23" s="82"/>
      <c r="CSK23" s="82"/>
      <c r="CSL23" s="82"/>
      <c r="CSM23" s="82"/>
      <c r="CSN23" s="82"/>
      <c r="CSO23" s="82"/>
      <c r="CSP23" s="82"/>
      <c r="CSQ23" s="82"/>
      <c r="CSR23" s="82"/>
      <c r="CSS23" s="82"/>
      <c r="CST23" s="82"/>
      <c r="CSU23" s="82"/>
      <c r="CSV23" s="82"/>
      <c r="CSW23" s="82"/>
      <c r="CSX23" s="82"/>
      <c r="CSY23" s="82"/>
      <c r="CSZ23" s="82"/>
      <c r="CTA23" s="82"/>
      <c r="CTB23" s="82"/>
      <c r="CTC23" s="82"/>
      <c r="CTD23" s="82"/>
      <c r="CTE23" s="82"/>
      <c r="CTF23" s="82"/>
      <c r="CTG23" s="82"/>
      <c r="CTH23" s="82"/>
      <c r="CTI23" s="82"/>
      <c r="CTJ23" s="82"/>
      <c r="CTK23" s="82"/>
      <c r="CTL23" s="82"/>
      <c r="CTM23" s="82"/>
      <c r="CTN23" s="82"/>
      <c r="CTO23" s="82"/>
      <c r="CTP23" s="82"/>
      <c r="CTQ23" s="82"/>
      <c r="CTR23" s="82"/>
      <c r="CTS23" s="82"/>
      <c r="CTT23" s="82"/>
      <c r="CTU23" s="82"/>
      <c r="CTV23" s="82"/>
      <c r="CTW23" s="82"/>
      <c r="CTX23" s="82"/>
      <c r="CTY23" s="82"/>
      <c r="CTZ23" s="82"/>
      <c r="CUA23" s="82"/>
      <c r="CUB23" s="82"/>
      <c r="CUC23" s="82"/>
      <c r="CUD23" s="82"/>
      <c r="CUE23" s="82"/>
      <c r="CUF23" s="82"/>
      <c r="CUG23" s="82"/>
      <c r="CUH23" s="82"/>
      <c r="CUI23" s="82"/>
      <c r="CUJ23" s="82"/>
      <c r="CUK23" s="82"/>
      <c r="CUL23" s="82"/>
      <c r="CUM23" s="82"/>
      <c r="CUN23" s="82"/>
      <c r="CUO23" s="82"/>
      <c r="CUP23" s="82"/>
      <c r="CUQ23" s="82"/>
      <c r="CUR23" s="82"/>
      <c r="CUS23" s="82"/>
      <c r="CUT23" s="82"/>
      <c r="CUU23" s="82"/>
      <c r="CUV23" s="82"/>
      <c r="CUW23" s="82"/>
      <c r="CUX23" s="82"/>
      <c r="CUY23" s="82"/>
      <c r="CUZ23" s="82"/>
      <c r="CVA23" s="82"/>
      <c r="CVB23" s="82"/>
      <c r="CVC23" s="82"/>
      <c r="CVD23" s="82"/>
      <c r="CVE23" s="82"/>
      <c r="CVF23" s="82"/>
      <c r="CVG23" s="82"/>
      <c r="CVH23" s="82"/>
      <c r="CVI23" s="82"/>
      <c r="CVJ23" s="82"/>
      <c r="CVK23" s="82"/>
      <c r="CVL23" s="82"/>
      <c r="CVM23" s="82"/>
      <c r="CVN23" s="82"/>
      <c r="CVO23" s="82"/>
      <c r="CVP23" s="82"/>
      <c r="CVQ23" s="82"/>
      <c r="CVR23" s="82"/>
      <c r="CVS23" s="82"/>
      <c r="CVT23" s="82"/>
      <c r="CVU23" s="82"/>
      <c r="CVV23" s="82"/>
      <c r="CVW23" s="82"/>
      <c r="CVX23" s="82"/>
      <c r="CVY23" s="82"/>
      <c r="CVZ23" s="82"/>
      <c r="CWA23" s="82"/>
      <c r="CWB23" s="82"/>
      <c r="CWC23" s="82"/>
      <c r="CWD23" s="82"/>
      <c r="CWE23" s="82"/>
      <c r="CWF23" s="82"/>
      <c r="CWG23" s="82"/>
      <c r="CWH23" s="82"/>
      <c r="CWI23" s="82"/>
      <c r="CWJ23" s="82"/>
      <c r="CWK23" s="82"/>
      <c r="CWL23" s="82"/>
      <c r="CWM23" s="82"/>
      <c r="CWN23" s="82"/>
      <c r="CWO23" s="82"/>
      <c r="CWP23" s="82"/>
      <c r="CWQ23" s="82"/>
      <c r="CWR23" s="82"/>
      <c r="CWS23" s="82"/>
      <c r="CWT23" s="82"/>
      <c r="CWU23" s="82"/>
      <c r="CWV23" s="82"/>
      <c r="CWW23" s="82"/>
      <c r="CWX23" s="82"/>
      <c r="CWY23" s="82"/>
      <c r="CWZ23" s="82"/>
      <c r="CXA23" s="82"/>
      <c r="CXB23" s="82"/>
      <c r="CXC23" s="82"/>
      <c r="CXD23" s="82"/>
      <c r="CXE23" s="82"/>
      <c r="CXF23" s="82"/>
      <c r="CXG23" s="82"/>
      <c r="CXH23" s="82"/>
      <c r="CXI23" s="82"/>
      <c r="CXJ23" s="82"/>
      <c r="CXK23" s="82"/>
      <c r="CXL23" s="82"/>
      <c r="CXM23" s="82"/>
      <c r="CXN23" s="82"/>
      <c r="CXO23" s="82"/>
      <c r="CXP23" s="82"/>
      <c r="CXQ23" s="82"/>
      <c r="CXR23" s="82"/>
      <c r="CXS23" s="82"/>
      <c r="CXT23" s="82"/>
      <c r="CXU23" s="82"/>
      <c r="CXV23" s="82"/>
      <c r="CXW23" s="82"/>
      <c r="CXX23" s="82"/>
      <c r="CXY23" s="82"/>
      <c r="CXZ23" s="82"/>
      <c r="CYA23" s="82"/>
      <c r="CYB23" s="82"/>
      <c r="CYC23" s="82"/>
      <c r="CYD23" s="82"/>
      <c r="CYE23" s="82"/>
      <c r="CYF23" s="82"/>
      <c r="CYG23" s="82"/>
      <c r="CYH23" s="82"/>
      <c r="CYI23" s="82"/>
      <c r="CYJ23" s="82"/>
      <c r="CYK23" s="82"/>
      <c r="CYL23" s="82"/>
      <c r="CYM23" s="82"/>
      <c r="CYN23" s="82"/>
      <c r="CYO23" s="82"/>
      <c r="CYP23" s="82"/>
      <c r="CYQ23" s="82"/>
      <c r="CYR23" s="82"/>
      <c r="CYS23" s="82"/>
      <c r="CYT23" s="82"/>
      <c r="CYU23" s="82"/>
      <c r="CYV23" s="82"/>
      <c r="CYW23" s="82"/>
      <c r="CYX23" s="82"/>
      <c r="CYY23" s="82"/>
      <c r="CYZ23" s="82"/>
      <c r="CZA23" s="82"/>
      <c r="CZB23" s="82"/>
      <c r="CZC23" s="82"/>
      <c r="CZD23" s="82"/>
      <c r="CZE23" s="82"/>
      <c r="CZF23" s="82"/>
      <c r="CZG23" s="82"/>
      <c r="CZH23" s="82"/>
      <c r="CZI23" s="82"/>
      <c r="CZJ23" s="82"/>
      <c r="CZK23" s="82"/>
      <c r="CZL23" s="82"/>
      <c r="CZM23" s="82"/>
      <c r="CZN23" s="82"/>
      <c r="CZO23" s="82"/>
      <c r="CZP23" s="82"/>
      <c r="CZQ23" s="82"/>
      <c r="CZR23" s="82"/>
      <c r="CZS23" s="82"/>
      <c r="CZT23" s="82"/>
      <c r="CZU23" s="82"/>
      <c r="CZV23" s="82"/>
      <c r="CZW23" s="82"/>
      <c r="CZX23" s="82"/>
      <c r="CZY23" s="82"/>
      <c r="CZZ23" s="82"/>
      <c r="DAA23" s="82"/>
      <c r="DAB23" s="82"/>
      <c r="DAC23" s="82"/>
      <c r="DAD23" s="82"/>
      <c r="DAE23" s="82"/>
      <c r="DAF23" s="82"/>
      <c r="DAG23" s="82"/>
      <c r="DAH23" s="82"/>
      <c r="DAI23" s="82"/>
      <c r="DAJ23" s="82"/>
      <c r="DAK23" s="82"/>
      <c r="DAL23" s="82"/>
      <c r="DAM23" s="82"/>
      <c r="DAN23" s="82"/>
      <c r="DAO23" s="82"/>
      <c r="DAP23" s="82"/>
      <c r="DAQ23" s="82"/>
      <c r="DAR23" s="82"/>
      <c r="DAS23" s="82"/>
      <c r="DAT23" s="82"/>
      <c r="DAU23" s="82"/>
      <c r="DAV23" s="82"/>
      <c r="DAW23" s="82"/>
      <c r="DAX23" s="82"/>
      <c r="DAY23" s="82"/>
      <c r="DAZ23" s="82"/>
      <c r="DBA23" s="82"/>
      <c r="DBB23" s="82"/>
      <c r="DBC23" s="82"/>
      <c r="DBD23" s="82"/>
      <c r="DBE23" s="82"/>
      <c r="DBF23" s="82"/>
      <c r="DBG23" s="82"/>
      <c r="DBH23" s="82"/>
      <c r="DBI23" s="82"/>
      <c r="DBJ23" s="82"/>
      <c r="DBK23" s="82"/>
      <c r="DBL23" s="82"/>
      <c r="DBM23" s="82"/>
      <c r="DBN23" s="82"/>
      <c r="DBO23" s="82"/>
      <c r="DBP23" s="82"/>
      <c r="DBQ23" s="82"/>
      <c r="DBR23" s="82"/>
      <c r="DBS23" s="82"/>
      <c r="DBT23" s="82"/>
      <c r="DBU23" s="82"/>
      <c r="DBV23" s="82"/>
      <c r="DBW23" s="82"/>
      <c r="DBX23" s="82"/>
      <c r="DBY23" s="82"/>
      <c r="DBZ23" s="82"/>
      <c r="DCA23" s="82"/>
      <c r="DCB23" s="82"/>
      <c r="DCC23" s="82"/>
      <c r="DCD23" s="82"/>
      <c r="DCE23" s="82"/>
      <c r="DCF23" s="82"/>
      <c r="DCG23" s="82"/>
      <c r="DCH23" s="82"/>
      <c r="DCI23" s="82"/>
      <c r="DCJ23" s="82"/>
      <c r="DCK23" s="82"/>
      <c r="DCL23" s="82"/>
      <c r="DCM23" s="82"/>
      <c r="DCN23" s="82"/>
      <c r="DCO23" s="82"/>
      <c r="DCP23" s="82"/>
      <c r="DCQ23" s="82"/>
      <c r="DCR23" s="82"/>
      <c r="DCS23" s="82"/>
      <c r="DCT23" s="82"/>
      <c r="DCU23" s="82"/>
      <c r="DCV23" s="82"/>
      <c r="DCW23" s="82"/>
      <c r="DCX23" s="82"/>
      <c r="DCY23" s="82"/>
      <c r="DCZ23" s="82"/>
      <c r="DDA23" s="82"/>
      <c r="DDB23" s="82"/>
      <c r="DDC23" s="82"/>
      <c r="DDD23" s="82"/>
      <c r="DDE23" s="82"/>
      <c r="DDF23" s="82"/>
      <c r="DDG23" s="82"/>
      <c r="DDH23" s="82"/>
      <c r="DDI23" s="82"/>
      <c r="DDJ23" s="82"/>
      <c r="DDK23" s="82"/>
      <c r="DDL23" s="82"/>
      <c r="DDM23" s="82"/>
      <c r="DDN23" s="82"/>
      <c r="DDO23" s="82"/>
      <c r="DDP23" s="82"/>
      <c r="DDQ23" s="82"/>
      <c r="DDR23" s="82"/>
      <c r="DDS23" s="82"/>
      <c r="DDT23" s="82"/>
      <c r="DDU23" s="82"/>
      <c r="DDV23" s="82"/>
      <c r="DDW23" s="82"/>
      <c r="DDX23" s="82"/>
      <c r="DDY23" s="82"/>
      <c r="DDZ23" s="82"/>
      <c r="DEA23" s="82"/>
      <c r="DEB23" s="82"/>
      <c r="DEC23" s="82"/>
      <c r="DED23" s="82"/>
      <c r="DEE23" s="82"/>
      <c r="DEF23" s="82"/>
      <c r="DEG23" s="82"/>
      <c r="DEH23" s="82"/>
      <c r="DEI23" s="82"/>
      <c r="DEJ23" s="82"/>
      <c r="DEK23" s="82"/>
      <c r="DEL23" s="82"/>
      <c r="DEM23" s="82"/>
      <c r="DEN23" s="82"/>
      <c r="DEO23" s="82"/>
      <c r="DEP23" s="82"/>
      <c r="DEQ23" s="82"/>
      <c r="DER23" s="82"/>
      <c r="DES23" s="82"/>
      <c r="DET23" s="82"/>
      <c r="DEU23" s="82"/>
      <c r="DEV23" s="82"/>
      <c r="DEW23" s="82"/>
      <c r="DEX23" s="82"/>
      <c r="DEY23" s="82"/>
      <c r="DEZ23" s="82"/>
      <c r="DFA23" s="82"/>
      <c r="DFB23" s="82"/>
      <c r="DFC23" s="82"/>
      <c r="DFD23" s="82"/>
      <c r="DFE23" s="82"/>
      <c r="DFF23" s="82"/>
      <c r="DFG23" s="82"/>
      <c r="DFH23" s="82"/>
      <c r="DFI23" s="82"/>
      <c r="DFJ23" s="82"/>
      <c r="DFK23" s="82"/>
      <c r="DFL23" s="82"/>
      <c r="DFM23" s="82"/>
      <c r="DFN23" s="82"/>
      <c r="DFO23" s="82"/>
      <c r="DFP23" s="82"/>
      <c r="DFQ23" s="82"/>
      <c r="DFR23" s="82"/>
      <c r="DFS23" s="82"/>
      <c r="DFT23" s="82"/>
      <c r="DFU23" s="82"/>
      <c r="DFV23" s="82"/>
      <c r="DFW23" s="82"/>
      <c r="DFX23" s="82"/>
      <c r="DFY23" s="82"/>
      <c r="DFZ23" s="82"/>
      <c r="DGA23" s="82"/>
      <c r="DGB23" s="82"/>
      <c r="DGC23" s="82"/>
      <c r="DGD23" s="82"/>
      <c r="DGE23" s="82"/>
      <c r="DGF23" s="82"/>
      <c r="DGG23" s="82"/>
      <c r="DGH23" s="82"/>
      <c r="DGI23" s="82"/>
      <c r="DGJ23" s="82"/>
      <c r="DGK23" s="82"/>
      <c r="DGL23" s="82"/>
      <c r="DGM23" s="82"/>
      <c r="DGN23" s="82"/>
      <c r="DGO23" s="82"/>
      <c r="DGP23" s="82"/>
      <c r="DGQ23" s="82"/>
      <c r="DGR23" s="82"/>
      <c r="DGS23" s="82"/>
      <c r="DGT23" s="82"/>
      <c r="DGU23" s="82"/>
      <c r="DGV23" s="82"/>
      <c r="DGW23" s="82"/>
      <c r="DGX23" s="82"/>
      <c r="DGY23" s="82"/>
      <c r="DGZ23" s="82"/>
      <c r="DHA23" s="82"/>
      <c r="DHB23" s="82"/>
      <c r="DHC23" s="82"/>
      <c r="DHD23" s="82"/>
      <c r="DHE23" s="82"/>
      <c r="DHF23" s="82"/>
      <c r="DHG23" s="82"/>
      <c r="DHH23" s="82"/>
      <c r="DHI23" s="82"/>
      <c r="DHJ23" s="82"/>
      <c r="DHK23" s="82"/>
      <c r="DHL23" s="82"/>
      <c r="DHM23" s="82"/>
      <c r="DHN23" s="82"/>
      <c r="DHO23" s="82"/>
      <c r="DHP23" s="82"/>
      <c r="DHQ23" s="82"/>
      <c r="DHR23" s="82"/>
      <c r="DHS23" s="82"/>
      <c r="DHT23" s="82"/>
      <c r="DHU23" s="82"/>
      <c r="DHV23" s="82"/>
      <c r="DHW23" s="82"/>
      <c r="DHX23" s="82"/>
      <c r="DHY23" s="82"/>
      <c r="DHZ23" s="82"/>
      <c r="DIA23" s="82"/>
      <c r="DIB23" s="82"/>
      <c r="DIC23" s="82"/>
      <c r="DID23" s="82"/>
      <c r="DIE23" s="82"/>
      <c r="DIF23" s="82"/>
      <c r="DIG23" s="82"/>
      <c r="DIH23" s="82"/>
      <c r="DII23" s="82"/>
      <c r="DIJ23" s="82"/>
      <c r="DIK23" s="82"/>
      <c r="DIL23" s="82"/>
      <c r="DIM23" s="82"/>
      <c r="DIN23" s="82"/>
      <c r="DIO23" s="82"/>
      <c r="DIP23" s="82"/>
      <c r="DIQ23" s="82"/>
      <c r="DIR23" s="82"/>
      <c r="DIS23" s="82"/>
      <c r="DIT23" s="82"/>
      <c r="DIU23" s="82"/>
      <c r="DIV23" s="82"/>
      <c r="DIW23" s="82"/>
      <c r="DIX23" s="82"/>
      <c r="DIY23" s="82"/>
      <c r="DIZ23" s="82"/>
      <c r="DJA23" s="82"/>
      <c r="DJB23" s="82"/>
      <c r="DJC23" s="82"/>
      <c r="DJD23" s="82"/>
      <c r="DJE23" s="82"/>
      <c r="DJF23" s="82"/>
      <c r="DJG23" s="82"/>
      <c r="DJH23" s="82"/>
      <c r="DJI23" s="82"/>
      <c r="DJJ23" s="82"/>
      <c r="DJK23" s="82"/>
      <c r="DJL23" s="82"/>
      <c r="DJM23" s="82"/>
      <c r="DJN23" s="82"/>
      <c r="DJO23" s="82"/>
      <c r="DJP23" s="82"/>
      <c r="DJQ23" s="82"/>
      <c r="DJR23" s="82"/>
      <c r="DJS23" s="82"/>
      <c r="DJT23" s="82"/>
      <c r="DJU23" s="82"/>
      <c r="DJV23" s="82"/>
      <c r="DJW23" s="82"/>
      <c r="DJX23" s="82"/>
      <c r="DJY23" s="82"/>
      <c r="DJZ23" s="82"/>
      <c r="DKA23" s="82"/>
      <c r="DKB23" s="82"/>
      <c r="DKC23" s="82"/>
      <c r="DKD23" s="82"/>
      <c r="DKE23" s="82"/>
      <c r="DKF23" s="82"/>
      <c r="DKG23" s="82"/>
      <c r="DKH23" s="82"/>
      <c r="DKI23" s="82"/>
      <c r="DKJ23" s="82"/>
      <c r="DKK23" s="82"/>
      <c r="DKL23" s="82"/>
      <c r="DKM23" s="82"/>
      <c r="DKN23" s="82"/>
      <c r="DKO23" s="82"/>
      <c r="DKP23" s="82"/>
      <c r="DKQ23" s="82"/>
      <c r="DKR23" s="82"/>
      <c r="DKS23" s="82"/>
      <c r="DKT23" s="82"/>
      <c r="DKU23" s="82"/>
      <c r="DKV23" s="82"/>
      <c r="DKW23" s="82"/>
      <c r="DKX23" s="82"/>
      <c r="DKY23" s="82"/>
      <c r="DKZ23" s="82"/>
      <c r="DLA23" s="82"/>
      <c r="DLB23" s="82"/>
      <c r="DLC23" s="82"/>
      <c r="DLD23" s="82"/>
      <c r="DLE23" s="82"/>
      <c r="DLF23" s="82"/>
      <c r="DLG23" s="82"/>
      <c r="DLH23" s="82"/>
      <c r="DLI23" s="82"/>
      <c r="DLJ23" s="82"/>
      <c r="DLK23" s="82"/>
      <c r="DLL23" s="82"/>
      <c r="DLM23" s="82"/>
      <c r="DLN23" s="82"/>
      <c r="DLO23" s="82"/>
      <c r="DLP23" s="82"/>
      <c r="DLQ23" s="82"/>
      <c r="DLR23" s="82"/>
      <c r="DLS23" s="82"/>
      <c r="DLT23" s="82"/>
      <c r="DLU23" s="82"/>
      <c r="DLV23" s="82"/>
      <c r="DLW23" s="82"/>
      <c r="DLX23" s="82"/>
      <c r="DLY23" s="82"/>
      <c r="DLZ23" s="82"/>
      <c r="DMA23" s="82"/>
      <c r="DMB23" s="82"/>
      <c r="DMC23" s="82"/>
      <c r="DMD23" s="82"/>
      <c r="DME23" s="82"/>
      <c r="DMF23" s="82"/>
      <c r="DMG23" s="82"/>
      <c r="DMH23" s="82"/>
      <c r="DMI23" s="82"/>
      <c r="DMJ23" s="82"/>
      <c r="DMK23" s="82"/>
      <c r="DML23" s="82"/>
      <c r="DMM23" s="82"/>
      <c r="DMN23" s="82"/>
      <c r="DMO23" s="82"/>
      <c r="DMP23" s="82"/>
      <c r="DMQ23" s="82"/>
      <c r="DMR23" s="82"/>
      <c r="DMS23" s="82"/>
      <c r="DMT23" s="82"/>
      <c r="DMU23" s="82"/>
      <c r="DMV23" s="82"/>
      <c r="DMW23" s="82"/>
      <c r="DMX23" s="82"/>
      <c r="DMY23" s="82"/>
      <c r="DMZ23" s="82"/>
      <c r="DNA23" s="82"/>
      <c r="DNB23" s="82"/>
      <c r="DNC23" s="82"/>
      <c r="DND23" s="82"/>
      <c r="DNE23" s="82"/>
      <c r="DNF23" s="82"/>
      <c r="DNG23" s="82"/>
      <c r="DNH23" s="82"/>
      <c r="DNI23" s="82"/>
      <c r="DNJ23" s="82"/>
      <c r="DNK23" s="82"/>
      <c r="DNL23" s="82"/>
      <c r="DNM23" s="82"/>
      <c r="DNN23" s="82"/>
      <c r="DNO23" s="82"/>
      <c r="DNP23" s="82"/>
      <c r="DNQ23" s="82"/>
      <c r="DNR23" s="82"/>
      <c r="DNS23" s="82"/>
      <c r="DNT23" s="82"/>
      <c r="DNU23" s="82"/>
      <c r="DNV23" s="82"/>
      <c r="DNW23" s="82"/>
      <c r="DNX23" s="82"/>
      <c r="DNY23" s="82"/>
      <c r="DNZ23" s="82"/>
      <c r="DOA23" s="82"/>
      <c r="DOB23" s="82"/>
      <c r="DOC23" s="82"/>
      <c r="DOD23" s="82"/>
      <c r="DOE23" s="82"/>
      <c r="DOF23" s="82"/>
      <c r="DOG23" s="82"/>
      <c r="DOH23" s="82"/>
      <c r="DOI23" s="82"/>
      <c r="DOJ23" s="82"/>
      <c r="DOK23" s="82"/>
      <c r="DOL23" s="82"/>
      <c r="DOM23" s="82"/>
      <c r="DON23" s="82"/>
      <c r="DOO23" s="82"/>
      <c r="DOP23" s="82"/>
      <c r="DOQ23" s="82"/>
      <c r="DOR23" s="82"/>
      <c r="DOS23" s="82"/>
      <c r="DOT23" s="82"/>
      <c r="DOU23" s="82"/>
      <c r="DOV23" s="82"/>
      <c r="DOW23" s="82"/>
      <c r="DOX23" s="82"/>
      <c r="DOY23" s="82"/>
      <c r="DOZ23" s="82"/>
      <c r="DPA23" s="82"/>
      <c r="DPB23" s="82"/>
      <c r="DPC23" s="82"/>
      <c r="DPD23" s="82"/>
      <c r="DPE23" s="82"/>
      <c r="DPF23" s="82"/>
      <c r="DPG23" s="82"/>
      <c r="DPH23" s="82"/>
      <c r="DPI23" s="82"/>
      <c r="DPJ23" s="82"/>
      <c r="DPK23" s="82"/>
      <c r="DPL23" s="82"/>
      <c r="DPM23" s="82"/>
      <c r="DPN23" s="82"/>
      <c r="DPO23" s="82"/>
      <c r="DPP23" s="82"/>
      <c r="DPQ23" s="82"/>
      <c r="DPR23" s="82"/>
      <c r="DPS23" s="82"/>
      <c r="DPT23" s="82"/>
      <c r="DPU23" s="82"/>
      <c r="DPV23" s="82"/>
      <c r="DPW23" s="82"/>
      <c r="DPX23" s="82"/>
      <c r="DPY23" s="82"/>
      <c r="DPZ23" s="82"/>
      <c r="DQA23" s="82"/>
      <c r="DQB23" s="82"/>
      <c r="DQC23" s="82"/>
      <c r="DQD23" s="82"/>
      <c r="DQE23" s="82"/>
      <c r="DQF23" s="82"/>
      <c r="DQG23" s="82"/>
      <c r="DQH23" s="82"/>
      <c r="DQI23" s="82"/>
      <c r="DQJ23" s="82"/>
      <c r="DQK23" s="82"/>
      <c r="DQL23" s="82"/>
      <c r="DQM23" s="82"/>
      <c r="DQN23" s="82"/>
      <c r="DQO23" s="82"/>
      <c r="DQP23" s="82"/>
      <c r="DQQ23" s="82"/>
      <c r="DQR23" s="82"/>
      <c r="DQS23" s="82"/>
      <c r="DQT23" s="82"/>
      <c r="DQU23" s="82"/>
      <c r="DQV23" s="82"/>
      <c r="DQW23" s="82"/>
      <c r="DQX23" s="82"/>
      <c r="DQY23" s="82"/>
      <c r="DQZ23" s="82"/>
      <c r="DRA23" s="82"/>
      <c r="DRB23" s="82"/>
      <c r="DRC23" s="82"/>
      <c r="DRD23" s="82"/>
      <c r="DRE23" s="82"/>
      <c r="DRF23" s="82"/>
      <c r="DRG23" s="82"/>
      <c r="DRH23" s="82"/>
      <c r="DRI23" s="82"/>
      <c r="DRJ23" s="82"/>
      <c r="DRK23" s="82"/>
      <c r="DRL23" s="82"/>
      <c r="DRM23" s="82"/>
      <c r="DRN23" s="82"/>
      <c r="DRO23" s="82"/>
      <c r="DRP23" s="82"/>
      <c r="DRQ23" s="82"/>
      <c r="DRR23" s="82"/>
      <c r="DRS23" s="82"/>
      <c r="DRT23" s="82"/>
      <c r="DRU23" s="82"/>
      <c r="DRV23" s="82"/>
      <c r="DRW23" s="82"/>
      <c r="DRX23" s="82"/>
      <c r="DRY23" s="82"/>
      <c r="DRZ23" s="82"/>
      <c r="DSA23" s="82"/>
      <c r="DSB23" s="82"/>
      <c r="DSC23" s="82"/>
      <c r="DSD23" s="82"/>
      <c r="DSE23" s="82"/>
      <c r="DSF23" s="82"/>
      <c r="DSG23" s="82"/>
      <c r="DSH23" s="82"/>
      <c r="DSI23" s="82"/>
      <c r="DSJ23" s="82"/>
      <c r="DSK23" s="82"/>
      <c r="DSL23" s="82"/>
      <c r="DSM23" s="82"/>
      <c r="DSN23" s="82"/>
      <c r="DSO23" s="82"/>
      <c r="DSP23" s="82"/>
      <c r="DSQ23" s="82"/>
      <c r="DSR23" s="82"/>
      <c r="DSS23" s="82"/>
      <c r="DST23" s="82"/>
      <c r="DSU23" s="82"/>
      <c r="DSV23" s="82"/>
      <c r="DSW23" s="82"/>
      <c r="DSX23" s="82"/>
      <c r="DSY23" s="82"/>
      <c r="DSZ23" s="82"/>
      <c r="DTA23" s="82"/>
      <c r="DTB23" s="82"/>
      <c r="DTC23" s="82"/>
      <c r="DTD23" s="82"/>
      <c r="DTE23" s="82"/>
      <c r="DTF23" s="82"/>
      <c r="DTG23" s="82"/>
      <c r="DTH23" s="82"/>
      <c r="DTI23" s="82"/>
      <c r="DTJ23" s="82"/>
      <c r="DTK23" s="82"/>
      <c r="DTL23" s="82"/>
      <c r="DTM23" s="82"/>
      <c r="DTN23" s="82"/>
      <c r="DTO23" s="82"/>
      <c r="DTP23" s="82"/>
      <c r="DTQ23" s="82"/>
      <c r="DTR23" s="82"/>
      <c r="DTS23" s="82"/>
      <c r="DTT23" s="82"/>
      <c r="DTU23" s="82"/>
      <c r="DTV23" s="82"/>
      <c r="DTW23" s="82"/>
      <c r="DTX23" s="82"/>
      <c r="DTY23" s="82"/>
      <c r="DTZ23" s="82"/>
      <c r="DUA23" s="82"/>
      <c r="DUB23" s="82"/>
      <c r="DUC23" s="82"/>
      <c r="DUD23" s="82"/>
      <c r="DUE23" s="82"/>
      <c r="DUF23" s="82"/>
      <c r="DUG23" s="82"/>
      <c r="DUH23" s="82"/>
      <c r="DUI23" s="82"/>
      <c r="DUJ23" s="82"/>
      <c r="DUK23" s="82"/>
      <c r="DUL23" s="82"/>
      <c r="DUM23" s="82"/>
      <c r="DUN23" s="82"/>
      <c r="DUO23" s="82"/>
      <c r="DUP23" s="82"/>
      <c r="DUQ23" s="82"/>
      <c r="DUR23" s="82"/>
      <c r="DUS23" s="82"/>
      <c r="DUT23" s="82"/>
      <c r="DUU23" s="82"/>
      <c r="DUV23" s="82"/>
      <c r="DUW23" s="82"/>
      <c r="DUX23" s="82"/>
      <c r="DUY23" s="82"/>
      <c r="DUZ23" s="82"/>
      <c r="DVA23" s="82"/>
      <c r="DVB23" s="82"/>
      <c r="DVC23" s="82"/>
      <c r="DVD23" s="82"/>
      <c r="DVE23" s="82"/>
      <c r="DVF23" s="82"/>
      <c r="DVG23" s="82"/>
      <c r="DVH23" s="82"/>
      <c r="DVI23" s="82"/>
      <c r="DVJ23" s="82"/>
      <c r="DVK23" s="82"/>
      <c r="DVL23" s="82"/>
      <c r="DVM23" s="82"/>
      <c r="DVN23" s="82"/>
      <c r="DVO23" s="82"/>
      <c r="DVP23" s="82"/>
      <c r="DVQ23" s="82"/>
      <c r="DVR23" s="82"/>
      <c r="DVS23" s="82"/>
      <c r="DVT23" s="82"/>
      <c r="DVU23" s="82"/>
      <c r="DVV23" s="82"/>
      <c r="DVW23" s="82"/>
      <c r="DVX23" s="82"/>
      <c r="DVY23" s="82"/>
      <c r="DVZ23" s="82"/>
      <c r="DWA23" s="82"/>
      <c r="DWB23" s="82"/>
      <c r="DWC23" s="82"/>
      <c r="DWD23" s="82"/>
      <c r="DWE23" s="82"/>
      <c r="DWF23" s="82"/>
      <c r="DWG23" s="82"/>
      <c r="DWH23" s="82"/>
      <c r="DWI23" s="82"/>
      <c r="DWJ23" s="82"/>
      <c r="DWK23" s="82"/>
      <c r="DWL23" s="82"/>
      <c r="DWM23" s="82"/>
      <c r="DWN23" s="82"/>
      <c r="DWO23" s="82"/>
      <c r="DWP23" s="82"/>
      <c r="DWQ23" s="82"/>
      <c r="DWR23" s="82"/>
      <c r="DWS23" s="82"/>
      <c r="DWT23" s="82"/>
      <c r="DWU23" s="82"/>
      <c r="DWV23" s="82"/>
      <c r="DWW23" s="82"/>
      <c r="DWX23" s="82"/>
      <c r="DWY23" s="82"/>
      <c r="DWZ23" s="82"/>
      <c r="DXA23" s="82"/>
      <c r="DXB23" s="82"/>
      <c r="DXC23" s="82"/>
      <c r="DXD23" s="82"/>
      <c r="DXE23" s="82"/>
      <c r="DXF23" s="82"/>
      <c r="DXG23" s="82"/>
      <c r="DXH23" s="82"/>
      <c r="DXI23" s="82"/>
      <c r="DXJ23" s="82"/>
      <c r="DXK23" s="82"/>
      <c r="DXL23" s="82"/>
      <c r="DXM23" s="82"/>
      <c r="DXN23" s="82"/>
      <c r="DXO23" s="82"/>
      <c r="DXP23" s="82"/>
      <c r="DXQ23" s="82"/>
      <c r="DXR23" s="82"/>
      <c r="DXS23" s="82"/>
      <c r="DXT23" s="82"/>
      <c r="DXU23" s="82"/>
      <c r="DXV23" s="82"/>
      <c r="DXW23" s="82"/>
      <c r="DXX23" s="82"/>
      <c r="DXY23" s="82"/>
      <c r="DXZ23" s="82"/>
      <c r="DYA23" s="82"/>
      <c r="DYB23" s="82"/>
      <c r="DYC23" s="82"/>
      <c r="DYD23" s="82"/>
      <c r="DYE23" s="82"/>
      <c r="DYF23" s="82"/>
      <c r="DYG23" s="82"/>
      <c r="DYH23" s="82"/>
      <c r="DYI23" s="82"/>
      <c r="DYJ23" s="82"/>
      <c r="DYK23" s="82"/>
      <c r="DYL23" s="82"/>
      <c r="DYM23" s="82"/>
      <c r="DYN23" s="82"/>
      <c r="DYO23" s="82"/>
      <c r="DYP23" s="82"/>
      <c r="DYQ23" s="82"/>
      <c r="DYR23" s="82"/>
      <c r="DYS23" s="82"/>
      <c r="DYT23" s="82"/>
      <c r="DYU23" s="82"/>
      <c r="DYV23" s="82"/>
      <c r="DYW23" s="82"/>
      <c r="DYX23" s="82"/>
      <c r="DYY23" s="82"/>
      <c r="DYZ23" s="82"/>
      <c r="DZA23" s="82"/>
      <c r="DZB23" s="82"/>
      <c r="DZC23" s="82"/>
      <c r="DZD23" s="82"/>
      <c r="DZE23" s="82"/>
      <c r="DZF23" s="82"/>
      <c r="DZG23" s="82"/>
      <c r="DZH23" s="82"/>
      <c r="DZI23" s="82"/>
      <c r="DZJ23" s="82"/>
      <c r="DZK23" s="82"/>
      <c r="DZL23" s="82"/>
      <c r="DZM23" s="82"/>
      <c r="DZN23" s="82"/>
      <c r="DZO23" s="82"/>
      <c r="DZP23" s="82"/>
      <c r="DZQ23" s="82"/>
      <c r="DZR23" s="82"/>
      <c r="DZS23" s="82"/>
      <c r="DZT23" s="82"/>
      <c r="DZU23" s="82"/>
      <c r="DZV23" s="82"/>
      <c r="DZW23" s="82"/>
      <c r="DZX23" s="82"/>
      <c r="DZY23" s="82"/>
      <c r="DZZ23" s="82"/>
      <c r="EAA23" s="82"/>
      <c r="EAB23" s="82"/>
      <c r="EAC23" s="82"/>
      <c r="EAD23" s="82"/>
      <c r="EAE23" s="82"/>
      <c r="EAF23" s="82"/>
      <c r="EAG23" s="82"/>
      <c r="EAH23" s="82"/>
      <c r="EAI23" s="82"/>
      <c r="EAJ23" s="82"/>
      <c r="EAK23" s="82"/>
      <c r="EAL23" s="82"/>
      <c r="EAM23" s="82"/>
      <c r="EAN23" s="82"/>
      <c r="EAO23" s="82"/>
      <c r="EAP23" s="82"/>
      <c r="EAQ23" s="82"/>
      <c r="EAR23" s="82"/>
      <c r="EAS23" s="82"/>
      <c r="EAT23" s="82"/>
      <c r="EAU23" s="82"/>
      <c r="EAV23" s="82"/>
      <c r="EAW23" s="82"/>
      <c r="EAX23" s="82"/>
      <c r="EAY23" s="82"/>
      <c r="EAZ23" s="82"/>
      <c r="EBA23" s="82"/>
      <c r="EBB23" s="82"/>
      <c r="EBC23" s="82"/>
      <c r="EBD23" s="82"/>
      <c r="EBE23" s="82"/>
      <c r="EBF23" s="82"/>
      <c r="EBG23" s="82"/>
      <c r="EBH23" s="82"/>
      <c r="EBI23" s="82"/>
      <c r="EBJ23" s="82"/>
      <c r="EBK23" s="82"/>
      <c r="EBL23" s="82"/>
      <c r="EBM23" s="82"/>
      <c r="EBN23" s="82"/>
      <c r="EBO23" s="82"/>
      <c r="EBP23" s="82"/>
      <c r="EBQ23" s="82"/>
      <c r="EBR23" s="82"/>
      <c r="EBS23" s="82"/>
      <c r="EBT23" s="82"/>
      <c r="EBU23" s="82"/>
      <c r="EBV23" s="82"/>
      <c r="EBW23" s="82"/>
      <c r="EBX23" s="82"/>
      <c r="EBY23" s="82"/>
      <c r="EBZ23" s="82"/>
      <c r="ECA23" s="82"/>
      <c r="ECB23" s="82"/>
      <c r="ECC23" s="82"/>
      <c r="ECD23" s="82"/>
      <c r="ECE23" s="82"/>
      <c r="ECF23" s="82"/>
      <c r="ECG23" s="82"/>
      <c r="ECH23" s="82"/>
      <c r="ECI23" s="82"/>
      <c r="ECJ23" s="82"/>
      <c r="ECK23" s="82"/>
      <c r="ECL23" s="82"/>
      <c r="ECM23" s="82"/>
      <c r="ECN23" s="82"/>
      <c r="ECO23" s="82"/>
      <c r="ECP23" s="82"/>
      <c r="ECQ23" s="82"/>
      <c r="ECR23" s="82"/>
      <c r="ECS23" s="82"/>
      <c r="ECT23" s="82"/>
      <c r="ECU23" s="82"/>
      <c r="ECV23" s="82"/>
      <c r="ECW23" s="82"/>
      <c r="ECX23" s="82"/>
      <c r="ECY23" s="82"/>
      <c r="ECZ23" s="82"/>
      <c r="EDA23" s="82"/>
      <c r="EDB23" s="82"/>
      <c r="EDC23" s="82"/>
      <c r="EDD23" s="82"/>
      <c r="EDE23" s="82"/>
      <c r="EDF23" s="82"/>
      <c r="EDG23" s="82"/>
      <c r="EDH23" s="82"/>
      <c r="EDI23" s="82"/>
      <c r="EDJ23" s="82"/>
      <c r="EDK23" s="82"/>
      <c r="EDL23" s="82"/>
      <c r="EDM23" s="82"/>
      <c r="EDN23" s="82"/>
      <c r="EDO23" s="82"/>
      <c r="EDP23" s="82"/>
      <c r="EDQ23" s="82"/>
      <c r="EDR23" s="82"/>
      <c r="EDS23" s="82"/>
      <c r="EDT23" s="82"/>
      <c r="EDU23" s="82"/>
      <c r="EDV23" s="82"/>
      <c r="EDW23" s="82"/>
      <c r="EDX23" s="82"/>
      <c r="EDY23" s="82"/>
      <c r="EDZ23" s="82"/>
      <c r="EEA23" s="82"/>
      <c r="EEB23" s="82"/>
      <c r="EEC23" s="82"/>
      <c r="EED23" s="82"/>
      <c r="EEE23" s="82"/>
      <c r="EEF23" s="82"/>
      <c r="EEG23" s="82"/>
      <c r="EEH23" s="82"/>
      <c r="EEI23" s="82"/>
      <c r="EEJ23" s="82"/>
      <c r="EEK23" s="82"/>
      <c r="EEL23" s="82"/>
      <c r="EEM23" s="82"/>
      <c r="EEN23" s="82"/>
      <c r="EEO23" s="82"/>
      <c r="EEP23" s="82"/>
      <c r="EEQ23" s="82"/>
      <c r="EER23" s="82"/>
      <c r="EES23" s="82"/>
      <c r="EET23" s="82"/>
      <c r="EEU23" s="82"/>
      <c r="EEV23" s="82"/>
      <c r="EEW23" s="82"/>
      <c r="EEX23" s="82"/>
      <c r="EEY23" s="82"/>
      <c r="EEZ23" s="82"/>
      <c r="EFA23" s="82"/>
      <c r="EFB23" s="82"/>
      <c r="EFC23" s="82"/>
      <c r="EFD23" s="82"/>
      <c r="EFE23" s="82"/>
      <c r="EFF23" s="82"/>
      <c r="EFG23" s="82"/>
      <c r="EFH23" s="82"/>
      <c r="EFI23" s="82"/>
      <c r="EFJ23" s="82"/>
      <c r="EFK23" s="82"/>
      <c r="EFL23" s="82"/>
      <c r="EFM23" s="82"/>
      <c r="EFN23" s="82"/>
      <c r="EFO23" s="82"/>
      <c r="EFP23" s="82"/>
      <c r="EFQ23" s="82"/>
      <c r="EFR23" s="82"/>
      <c r="EFS23" s="82"/>
      <c r="EFT23" s="82"/>
      <c r="EFU23" s="82"/>
      <c r="EFV23" s="82"/>
      <c r="EFW23" s="82"/>
      <c r="EFX23" s="82"/>
      <c r="EFY23" s="82"/>
      <c r="EFZ23" s="82"/>
      <c r="EGA23" s="82"/>
      <c r="EGB23" s="82"/>
      <c r="EGC23" s="82"/>
      <c r="EGD23" s="82"/>
      <c r="EGE23" s="82"/>
      <c r="EGF23" s="82"/>
      <c r="EGG23" s="82"/>
      <c r="EGH23" s="82"/>
      <c r="EGI23" s="82"/>
      <c r="EGJ23" s="82"/>
      <c r="EGK23" s="82"/>
      <c r="EGL23" s="82"/>
      <c r="EGM23" s="82"/>
      <c r="EGN23" s="82"/>
      <c r="EGO23" s="82"/>
      <c r="EGP23" s="82"/>
      <c r="EGQ23" s="82"/>
      <c r="EGR23" s="82"/>
      <c r="EGS23" s="82"/>
      <c r="EGT23" s="82"/>
      <c r="EGU23" s="82"/>
      <c r="EGV23" s="82"/>
      <c r="EGW23" s="82"/>
      <c r="EGX23" s="82"/>
      <c r="EGY23" s="82"/>
      <c r="EGZ23" s="82"/>
      <c r="EHA23" s="82"/>
      <c r="EHB23" s="82"/>
      <c r="EHC23" s="82"/>
      <c r="EHD23" s="82"/>
      <c r="EHE23" s="82"/>
      <c r="EHF23" s="82"/>
      <c r="EHG23" s="82"/>
      <c r="EHH23" s="82"/>
      <c r="EHI23" s="82"/>
      <c r="EHJ23" s="82"/>
      <c r="EHK23" s="82"/>
      <c r="EHL23" s="82"/>
      <c r="EHM23" s="82"/>
      <c r="EHN23" s="82"/>
      <c r="EHO23" s="82"/>
      <c r="EHP23" s="82"/>
      <c r="EHQ23" s="82"/>
      <c r="EHR23" s="82"/>
      <c r="EHS23" s="82"/>
      <c r="EHT23" s="82"/>
      <c r="EHU23" s="82"/>
      <c r="EHV23" s="82"/>
      <c r="EHW23" s="82"/>
      <c r="EHX23" s="82"/>
      <c r="EHY23" s="82"/>
      <c r="EHZ23" s="82"/>
      <c r="EIA23" s="82"/>
      <c r="EIB23" s="82"/>
      <c r="EIC23" s="82"/>
      <c r="EID23" s="82"/>
      <c r="EIE23" s="82"/>
      <c r="EIF23" s="82"/>
      <c r="EIG23" s="82"/>
      <c r="EIH23" s="82"/>
      <c r="EII23" s="82"/>
      <c r="EIJ23" s="82"/>
      <c r="EIK23" s="82"/>
      <c r="EIL23" s="82"/>
      <c r="EIM23" s="82"/>
      <c r="EIN23" s="82"/>
      <c r="EIO23" s="82"/>
      <c r="EIP23" s="82"/>
      <c r="EIQ23" s="82"/>
      <c r="EIR23" s="82"/>
      <c r="EIS23" s="82"/>
      <c r="EIT23" s="82"/>
      <c r="EIU23" s="82"/>
      <c r="EIV23" s="82"/>
      <c r="EIW23" s="82"/>
      <c r="EIX23" s="82"/>
      <c r="EIY23" s="82"/>
      <c r="EIZ23" s="82"/>
      <c r="EJA23" s="82"/>
      <c r="EJB23" s="82"/>
      <c r="EJC23" s="82"/>
      <c r="EJD23" s="82"/>
      <c r="EJE23" s="82"/>
      <c r="EJF23" s="82"/>
      <c r="EJG23" s="82"/>
      <c r="EJH23" s="82"/>
      <c r="EJI23" s="82"/>
      <c r="EJJ23" s="82"/>
      <c r="EJK23" s="82"/>
      <c r="EJL23" s="82"/>
      <c r="EJM23" s="82"/>
      <c r="EJN23" s="82"/>
      <c r="EJO23" s="82"/>
      <c r="EJP23" s="82"/>
      <c r="EJQ23" s="82"/>
      <c r="EJR23" s="82"/>
      <c r="EJS23" s="82"/>
      <c r="EJT23" s="82"/>
      <c r="EJU23" s="82"/>
      <c r="EJV23" s="82"/>
      <c r="EJW23" s="82"/>
      <c r="EJX23" s="82"/>
      <c r="EJY23" s="82"/>
      <c r="EJZ23" s="82"/>
      <c r="EKA23" s="82"/>
      <c r="EKB23" s="82"/>
      <c r="EKC23" s="82"/>
      <c r="EKD23" s="82"/>
      <c r="EKE23" s="82"/>
      <c r="EKF23" s="82"/>
      <c r="EKG23" s="82"/>
      <c r="EKH23" s="82"/>
      <c r="EKI23" s="82"/>
      <c r="EKJ23" s="82"/>
      <c r="EKK23" s="82"/>
      <c r="EKL23" s="82"/>
      <c r="EKM23" s="82"/>
      <c r="EKN23" s="82"/>
      <c r="EKO23" s="82"/>
      <c r="EKP23" s="82"/>
      <c r="EKQ23" s="82"/>
      <c r="EKR23" s="82"/>
      <c r="EKS23" s="82"/>
      <c r="EKT23" s="82"/>
      <c r="EKU23" s="82"/>
      <c r="EKV23" s="82"/>
      <c r="EKW23" s="82"/>
      <c r="EKX23" s="82"/>
      <c r="EKY23" s="82"/>
      <c r="EKZ23" s="82"/>
      <c r="ELA23" s="82"/>
      <c r="ELB23" s="82"/>
      <c r="ELC23" s="82"/>
      <c r="ELD23" s="82"/>
      <c r="ELE23" s="82"/>
      <c r="ELF23" s="82"/>
      <c r="ELG23" s="82"/>
      <c r="ELH23" s="82"/>
      <c r="ELI23" s="82"/>
      <c r="ELJ23" s="82"/>
      <c r="ELK23" s="82"/>
      <c r="ELL23" s="82"/>
      <c r="ELM23" s="82"/>
      <c r="ELN23" s="82"/>
      <c r="ELO23" s="82"/>
      <c r="ELP23" s="82"/>
      <c r="ELQ23" s="82"/>
      <c r="ELR23" s="82"/>
      <c r="ELS23" s="82"/>
      <c r="ELT23" s="82"/>
      <c r="ELU23" s="82"/>
      <c r="ELV23" s="82"/>
      <c r="ELW23" s="82"/>
      <c r="ELX23" s="82"/>
      <c r="ELY23" s="82"/>
      <c r="ELZ23" s="82"/>
      <c r="EMA23" s="82"/>
      <c r="EMB23" s="82"/>
      <c r="EMC23" s="82"/>
      <c r="EMD23" s="82"/>
      <c r="EME23" s="82"/>
      <c r="EMF23" s="82"/>
      <c r="EMG23" s="82"/>
      <c r="EMH23" s="82"/>
      <c r="EMI23" s="82"/>
      <c r="EMJ23" s="82"/>
      <c r="EMK23" s="82"/>
      <c r="EML23" s="82"/>
      <c r="EMM23" s="82"/>
      <c r="EMN23" s="82"/>
      <c r="EMO23" s="82"/>
      <c r="EMP23" s="82"/>
      <c r="EMQ23" s="82"/>
      <c r="EMR23" s="82"/>
      <c r="EMS23" s="82"/>
      <c r="EMT23" s="82"/>
      <c r="EMU23" s="82"/>
      <c r="EMV23" s="82"/>
      <c r="EMW23" s="82"/>
      <c r="EMX23" s="82"/>
      <c r="EMY23" s="82"/>
      <c r="EMZ23" s="82"/>
      <c r="ENA23" s="82"/>
      <c r="ENB23" s="82"/>
      <c r="ENC23" s="82"/>
      <c r="END23" s="82"/>
      <c r="ENE23" s="82"/>
      <c r="ENF23" s="82"/>
      <c r="ENG23" s="82"/>
      <c r="ENH23" s="82"/>
      <c r="ENI23" s="82"/>
      <c r="ENJ23" s="82"/>
      <c r="ENK23" s="82"/>
      <c r="ENL23" s="82"/>
      <c r="ENM23" s="82"/>
      <c r="ENN23" s="82"/>
      <c r="ENO23" s="82"/>
      <c r="ENP23" s="82"/>
      <c r="ENQ23" s="82"/>
      <c r="ENR23" s="82"/>
      <c r="ENS23" s="82"/>
      <c r="ENT23" s="82"/>
      <c r="ENU23" s="82"/>
      <c r="ENV23" s="82"/>
      <c r="ENW23" s="82"/>
      <c r="ENX23" s="82"/>
      <c r="ENY23" s="82"/>
      <c r="ENZ23" s="82"/>
      <c r="EOA23" s="82"/>
      <c r="EOB23" s="82"/>
      <c r="EOC23" s="82"/>
      <c r="EOD23" s="82"/>
      <c r="EOE23" s="82"/>
      <c r="EOF23" s="82"/>
      <c r="EOG23" s="82"/>
      <c r="EOH23" s="82"/>
      <c r="EOI23" s="82"/>
      <c r="EOJ23" s="82"/>
      <c r="EOK23" s="82"/>
      <c r="EOL23" s="82"/>
      <c r="EOM23" s="82"/>
      <c r="EON23" s="82"/>
      <c r="EOO23" s="82"/>
      <c r="EOP23" s="82"/>
      <c r="EOQ23" s="82"/>
      <c r="EOR23" s="82"/>
      <c r="EOS23" s="82"/>
      <c r="EOT23" s="82"/>
      <c r="EOU23" s="82"/>
      <c r="EOV23" s="82"/>
      <c r="EOW23" s="82"/>
      <c r="EOX23" s="82"/>
      <c r="EOY23" s="82"/>
      <c r="EOZ23" s="82"/>
      <c r="EPA23" s="82"/>
      <c r="EPB23" s="82"/>
      <c r="EPC23" s="82"/>
      <c r="EPD23" s="82"/>
      <c r="EPE23" s="82"/>
      <c r="EPF23" s="82"/>
      <c r="EPG23" s="82"/>
      <c r="EPH23" s="82"/>
      <c r="EPI23" s="82"/>
      <c r="EPJ23" s="82"/>
      <c r="EPK23" s="82"/>
      <c r="EPL23" s="82"/>
      <c r="EPM23" s="82"/>
      <c r="EPN23" s="82"/>
      <c r="EPO23" s="82"/>
      <c r="EPP23" s="82"/>
      <c r="EPQ23" s="82"/>
      <c r="EPR23" s="82"/>
      <c r="EPS23" s="82"/>
      <c r="EPT23" s="82"/>
      <c r="EPU23" s="82"/>
      <c r="EPV23" s="82"/>
      <c r="EPW23" s="82"/>
      <c r="EPX23" s="82"/>
      <c r="EPY23" s="82"/>
      <c r="EPZ23" s="82"/>
      <c r="EQA23" s="82"/>
      <c r="EQB23" s="82"/>
      <c r="EQC23" s="82"/>
      <c r="EQD23" s="82"/>
      <c r="EQE23" s="82"/>
      <c r="EQF23" s="82"/>
      <c r="EQG23" s="82"/>
      <c r="EQH23" s="82"/>
      <c r="EQI23" s="82"/>
      <c r="EQJ23" s="82"/>
      <c r="EQK23" s="82"/>
      <c r="EQL23" s="82"/>
      <c r="EQM23" s="82"/>
      <c r="EQN23" s="82"/>
      <c r="EQO23" s="82"/>
      <c r="EQP23" s="82"/>
      <c r="EQQ23" s="82"/>
      <c r="EQR23" s="82"/>
      <c r="EQS23" s="82"/>
      <c r="EQT23" s="82"/>
      <c r="EQU23" s="82"/>
      <c r="EQV23" s="82"/>
      <c r="EQW23" s="82"/>
      <c r="EQX23" s="82"/>
      <c r="EQY23" s="82"/>
      <c r="EQZ23" s="82"/>
      <c r="ERA23" s="82"/>
      <c r="ERB23" s="82"/>
      <c r="ERC23" s="82"/>
      <c r="ERD23" s="82"/>
      <c r="ERE23" s="82"/>
      <c r="ERF23" s="82"/>
      <c r="ERG23" s="82"/>
      <c r="ERH23" s="82"/>
      <c r="ERI23" s="82"/>
      <c r="ERJ23" s="82"/>
      <c r="ERK23" s="82"/>
      <c r="ERL23" s="82"/>
      <c r="ERM23" s="82"/>
      <c r="ERN23" s="82"/>
      <c r="ERO23" s="82"/>
      <c r="ERP23" s="82"/>
      <c r="ERQ23" s="82"/>
      <c r="ERR23" s="82"/>
      <c r="ERS23" s="82"/>
      <c r="ERT23" s="82"/>
      <c r="ERU23" s="82"/>
      <c r="ERV23" s="82"/>
      <c r="ERW23" s="82"/>
      <c r="ERX23" s="82"/>
      <c r="ERY23" s="82"/>
      <c r="ERZ23" s="82"/>
      <c r="ESA23" s="82"/>
      <c r="ESB23" s="82"/>
      <c r="ESC23" s="82"/>
      <c r="ESD23" s="82"/>
      <c r="ESE23" s="82"/>
      <c r="ESF23" s="82"/>
      <c r="ESG23" s="82"/>
      <c r="ESH23" s="82"/>
      <c r="ESI23" s="82"/>
      <c r="ESJ23" s="82"/>
      <c r="ESK23" s="82"/>
      <c r="ESL23" s="82"/>
      <c r="ESM23" s="82"/>
      <c r="ESN23" s="82"/>
      <c r="ESO23" s="82"/>
      <c r="ESP23" s="82"/>
      <c r="ESQ23" s="82"/>
      <c r="ESR23" s="82"/>
      <c r="ESS23" s="82"/>
      <c r="EST23" s="82"/>
      <c r="ESU23" s="82"/>
      <c r="ESV23" s="82"/>
      <c r="ESW23" s="82"/>
      <c r="ESX23" s="82"/>
      <c r="ESY23" s="82"/>
      <c r="ESZ23" s="82"/>
      <c r="ETA23" s="82"/>
      <c r="ETB23" s="82"/>
      <c r="ETC23" s="82"/>
      <c r="ETD23" s="82"/>
      <c r="ETE23" s="82"/>
      <c r="ETF23" s="82"/>
      <c r="ETG23" s="82"/>
      <c r="ETH23" s="82"/>
      <c r="ETI23" s="82"/>
      <c r="ETJ23" s="82"/>
      <c r="ETK23" s="82"/>
      <c r="ETL23" s="82"/>
      <c r="ETM23" s="82"/>
      <c r="ETN23" s="82"/>
      <c r="ETO23" s="82"/>
      <c r="ETP23" s="82"/>
      <c r="ETQ23" s="82"/>
      <c r="ETR23" s="82"/>
      <c r="ETS23" s="82"/>
      <c r="ETT23" s="82"/>
      <c r="ETU23" s="82"/>
      <c r="ETV23" s="82"/>
      <c r="ETW23" s="82"/>
      <c r="ETX23" s="82"/>
      <c r="ETY23" s="82"/>
      <c r="ETZ23" s="82"/>
      <c r="EUA23" s="82"/>
      <c r="EUB23" s="82"/>
      <c r="EUC23" s="82"/>
      <c r="EUD23" s="82"/>
      <c r="EUE23" s="82"/>
      <c r="EUF23" s="82"/>
      <c r="EUG23" s="82"/>
      <c r="EUH23" s="82"/>
      <c r="EUI23" s="82"/>
      <c r="EUJ23" s="82"/>
      <c r="EUK23" s="82"/>
      <c r="EUL23" s="82"/>
      <c r="EUM23" s="82"/>
      <c r="EUN23" s="82"/>
      <c r="EUO23" s="82"/>
      <c r="EUP23" s="82"/>
      <c r="EUQ23" s="82"/>
      <c r="EUR23" s="82"/>
      <c r="EUS23" s="82"/>
      <c r="EUT23" s="82"/>
      <c r="EUU23" s="82"/>
      <c r="EUV23" s="82"/>
      <c r="EUW23" s="82"/>
      <c r="EUX23" s="82"/>
      <c r="EUY23" s="82"/>
      <c r="EUZ23" s="82"/>
      <c r="EVA23" s="82"/>
      <c r="EVB23" s="82"/>
      <c r="EVC23" s="82"/>
      <c r="EVD23" s="82"/>
      <c r="EVE23" s="82"/>
      <c r="EVF23" s="82"/>
      <c r="EVG23" s="82"/>
      <c r="EVH23" s="82"/>
      <c r="EVI23" s="82"/>
      <c r="EVJ23" s="82"/>
      <c r="EVK23" s="82"/>
      <c r="EVL23" s="82"/>
      <c r="EVM23" s="82"/>
      <c r="EVN23" s="82"/>
      <c r="EVO23" s="82"/>
      <c r="EVP23" s="82"/>
      <c r="EVQ23" s="82"/>
      <c r="EVR23" s="82"/>
      <c r="EVS23" s="82"/>
      <c r="EVT23" s="82"/>
      <c r="EVU23" s="82"/>
      <c r="EVV23" s="82"/>
      <c r="EVW23" s="82"/>
      <c r="EVX23" s="82"/>
      <c r="EVY23" s="82"/>
      <c r="EVZ23" s="82"/>
      <c r="EWA23" s="82"/>
      <c r="EWB23" s="82"/>
      <c r="EWC23" s="82"/>
      <c r="EWD23" s="82"/>
      <c r="EWE23" s="82"/>
      <c r="EWF23" s="82"/>
      <c r="EWG23" s="82"/>
      <c r="EWH23" s="82"/>
      <c r="EWI23" s="82"/>
      <c r="EWJ23" s="82"/>
      <c r="EWK23" s="82"/>
      <c r="EWL23" s="82"/>
      <c r="EWM23" s="82"/>
      <c r="EWN23" s="82"/>
      <c r="EWO23" s="82"/>
      <c r="EWP23" s="82"/>
      <c r="EWQ23" s="82"/>
      <c r="EWR23" s="82"/>
      <c r="EWS23" s="82"/>
      <c r="EWT23" s="82"/>
      <c r="EWU23" s="82"/>
      <c r="EWV23" s="82"/>
      <c r="EWW23" s="82"/>
      <c r="EWX23" s="82"/>
      <c r="EWY23" s="82"/>
      <c r="EWZ23" s="82"/>
      <c r="EXA23" s="82"/>
      <c r="EXB23" s="82"/>
      <c r="EXC23" s="82"/>
      <c r="EXD23" s="82"/>
      <c r="EXE23" s="82"/>
      <c r="EXF23" s="82"/>
      <c r="EXG23" s="82"/>
      <c r="EXH23" s="82"/>
      <c r="EXI23" s="82"/>
      <c r="EXJ23" s="82"/>
      <c r="EXK23" s="82"/>
      <c r="EXL23" s="82"/>
      <c r="EXM23" s="82"/>
      <c r="EXN23" s="82"/>
      <c r="EXO23" s="82"/>
      <c r="EXP23" s="82"/>
      <c r="EXQ23" s="82"/>
      <c r="EXR23" s="82"/>
      <c r="EXS23" s="82"/>
      <c r="EXT23" s="82"/>
      <c r="EXU23" s="82"/>
      <c r="EXV23" s="82"/>
      <c r="EXW23" s="82"/>
      <c r="EXX23" s="82"/>
      <c r="EXY23" s="82"/>
      <c r="EXZ23" s="82"/>
      <c r="EYA23" s="82"/>
      <c r="EYB23" s="82"/>
      <c r="EYC23" s="82"/>
      <c r="EYD23" s="82"/>
      <c r="EYE23" s="82"/>
      <c r="EYF23" s="82"/>
      <c r="EYG23" s="82"/>
      <c r="EYH23" s="82"/>
      <c r="EYI23" s="82"/>
      <c r="EYJ23" s="82"/>
      <c r="EYK23" s="82"/>
      <c r="EYL23" s="82"/>
      <c r="EYM23" s="82"/>
      <c r="EYN23" s="82"/>
      <c r="EYO23" s="82"/>
      <c r="EYP23" s="82"/>
      <c r="EYQ23" s="82"/>
      <c r="EYR23" s="82"/>
      <c r="EYS23" s="82"/>
      <c r="EYT23" s="82"/>
      <c r="EYU23" s="82"/>
      <c r="EYV23" s="82"/>
      <c r="EYW23" s="82"/>
      <c r="EYX23" s="82"/>
      <c r="EYY23" s="82"/>
      <c r="EYZ23" s="82"/>
      <c r="EZA23" s="82"/>
      <c r="EZB23" s="82"/>
      <c r="EZC23" s="82"/>
      <c r="EZD23" s="82"/>
      <c r="EZE23" s="82"/>
      <c r="EZF23" s="82"/>
      <c r="EZG23" s="82"/>
      <c r="EZH23" s="82"/>
      <c r="EZI23" s="82"/>
      <c r="EZJ23" s="82"/>
      <c r="EZK23" s="82"/>
      <c r="EZL23" s="82"/>
      <c r="EZM23" s="82"/>
      <c r="EZN23" s="82"/>
      <c r="EZO23" s="82"/>
      <c r="EZP23" s="82"/>
      <c r="EZQ23" s="82"/>
      <c r="EZR23" s="82"/>
      <c r="EZS23" s="82"/>
      <c r="EZT23" s="82"/>
      <c r="EZU23" s="82"/>
      <c r="EZV23" s="82"/>
      <c r="EZW23" s="82"/>
      <c r="EZX23" s="82"/>
      <c r="EZY23" s="82"/>
      <c r="EZZ23" s="82"/>
      <c r="FAA23" s="82"/>
      <c r="FAB23" s="82"/>
      <c r="FAC23" s="82"/>
      <c r="FAD23" s="82"/>
      <c r="FAE23" s="82"/>
      <c r="FAF23" s="82"/>
      <c r="FAG23" s="82"/>
      <c r="FAH23" s="82"/>
      <c r="FAI23" s="82"/>
      <c r="FAJ23" s="82"/>
      <c r="FAK23" s="82"/>
      <c r="FAL23" s="82"/>
      <c r="FAM23" s="82"/>
      <c r="FAN23" s="82"/>
      <c r="FAO23" s="82"/>
      <c r="FAP23" s="82"/>
      <c r="FAQ23" s="82"/>
      <c r="FAR23" s="82"/>
      <c r="FAS23" s="82"/>
      <c r="FAT23" s="82"/>
      <c r="FAU23" s="82"/>
      <c r="FAV23" s="82"/>
      <c r="FAW23" s="82"/>
      <c r="FAX23" s="82"/>
      <c r="FAY23" s="82"/>
      <c r="FAZ23" s="82"/>
      <c r="FBA23" s="82"/>
      <c r="FBB23" s="82"/>
      <c r="FBC23" s="82"/>
      <c r="FBD23" s="82"/>
      <c r="FBE23" s="82"/>
      <c r="FBF23" s="82"/>
      <c r="FBG23" s="82"/>
      <c r="FBH23" s="82"/>
      <c r="FBI23" s="82"/>
      <c r="FBJ23" s="82"/>
      <c r="FBK23" s="82"/>
      <c r="FBL23" s="82"/>
      <c r="FBM23" s="82"/>
      <c r="FBN23" s="82"/>
      <c r="FBO23" s="82"/>
      <c r="FBP23" s="82"/>
      <c r="FBQ23" s="82"/>
      <c r="FBR23" s="82"/>
      <c r="FBS23" s="82"/>
      <c r="FBT23" s="82"/>
      <c r="FBU23" s="82"/>
      <c r="FBV23" s="82"/>
      <c r="FBW23" s="82"/>
      <c r="FBX23" s="82"/>
      <c r="FBY23" s="82"/>
      <c r="FBZ23" s="82"/>
      <c r="FCA23" s="82"/>
      <c r="FCB23" s="82"/>
      <c r="FCC23" s="82"/>
      <c r="FCD23" s="82"/>
      <c r="FCE23" s="82"/>
      <c r="FCF23" s="82"/>
      <c r="FCG23" s="82"/>
      <c r="FCH23" s="82"/>
      <c r="FCI23" s="82"/>
      <c r="FCJ23" s="82"/>
      <c r="FCK23" s="82"/>
      <c r="FCL23" s="82"/>
      <c r="FCM23" s="82"/>
      <c r="FCN23" s="82"/>
      <c r="FCO23" s="82"/>
      <c r="FCP23" s="82"/>
      <c r="FCQ23" s="82"/>
      <c r="FCR23" s="82"/>
      <c r="FCS23" s="82"/>
      <c r="FCT23" s="82"/>
      <c r="FCU23" s="82"/>
      <c r="FCV23" s="82"/>
      <c r="FCW23" s="82"/>
      <c r="FCX23" s="82"/>
      <c r="FCY23" s="82"/>
      <c r="FCZ23" s="82"/>
      <c r="FDA23" s="82"/>
      <c r="FDB23" s="82"/>
      <c r="FDC23" s="82"/>
      <c r="FDD23" s="82"/>
      <c r="FDE23" s="82"/>
      <c r="FDF23" s="82"/>
      <c r="FDG23" s="82"/>
      <c r="FDH23" s="82"/>
      <c r="FDI23" s="82"/>
      <c r="FDJ23" s="82"/>
      <c r="FDK23" s="82"/>
      <c r="FDL23" s="82"/>
      <c r="FDM23" s="82"/>
      <c r="FDN23" s="82"/>
      <c r="FDO23" s="82"/>
      <c r="FDP23" s="82"/>
      <c r="FDQ23" s="82"/>
      <c r="FDR23" s="82"/>
      <c r="FDS23" s="82"/>
      <c r="FDT23" s="82"/>
      <c r="FDU23" s="82"/>
      <c r="FDV23" s="82"/>
      <c r="FDW23" s="82"/>
      <c r="FDX23" s="82"/>
      <c r="FDY23" s="82"/>
      <c r="FDZ23" s="82"/>
      <c r="FEA23" s="82"/>
      <c r="FEB23" s="82"/>
      <c r="FEC23" s="82"/>
      <c r="FED23" s="82"/>
      <c r="FEE23" s="82"/>
      <c r="FEF23" s="82"/>
      <c r="FEG23" s="82"/>
      <c r="FEH23" s="82"/>
      <c r="FEI23" s="82"/>
      <c r="FEJ23" s="82"/>
      <c r="FEK23" s="82"/>
      <c r="FEL23" s="82"/>
      <c r="FEM23" s="82"/>
      <c r="FEN23" s="82"/>
      <c r="FEO23" s="82"/>
      <c r="FEP23" s="82"/>
      <c r="FEQ23" s="82"/>
      <c r="FER23" s="82"/>
      <c r="FES23" s="82"/>
      <c r="FET23" s="82"/>
      <c r="FEU23" s="82"/>
      <c r="FEV23" s="82"/>
      <c r="FEW23" s="82"/>
      <c r="FEX23" s="82"/>
      <c r="FEY23" s="82"/>
      <c r="FEZ23" s="82"/>
      <c r="FFA23" s="82"/>
      <c r="FFB23" s="82"/>
      <c r="FFC23" s="82"/>
      <c r="FFD23" s="82"/>
      <c r="FFE23" s="82"/>
      <c r="FFF23" s="82"/>
      <c r="FFG23" s="82"/>
      <c r="FFH23" s="82"/>
      <c r="FFI23" s="82"/>
      <c r="FFJ23" s="82"/>
      <c r="FFK23" s="82"/>
      <c r="FFL23" s="82"/>
      <c r="FFM23" s="82"/>
      <c r="FFN23" s="82"/>
      <c r="FFO23" s="82"/>
      <c r="FFP23" s="82"/>
      <c r="FFQ23" s="82"/>
      <c r="FFR23" s="82"/>
      <c r="FFS23" s="82"/>
      <c r="FFT23" s="82"/>
      <c r="FFU23" s="82"/>
      <c r="FFV23" s="82"/>
      <c r="FFW23" s="82"/>
      <c r="FFX23" s="82"/>
      <c r="FFY23" s="82"/>
      <c r="FFZ23" s="82"/>
      <c r="FGA23" s="82"/>
      <c r="FGB23" s="82"/>
      <c r="FGC23" s="82"/>
      <c r="FGD23" s="82"/>
      <c r="FGE23" s="82"/>
      <c r="FGF23" s="82"/>
      <c r="FGG23" s="82"/>
      <c r="FGH23" s="82"/>
      <c r="FGI23" s="82"/>
      <c r="FGJ23" s="82"/>
      <c r="FGK23" s="82"/>
      <c r="FGL23" s="82"/>
      <c r="FGM23" s="82"/>
      <c r="FGN23" s="82"/>
      <c r="FGO23" s="82"/>
      <c r="FGP23" s="82"/>
      <c r="FGQ23" s="82"/>
      <c r="FGR23" s="82"/>
      <c r="FGS23" s="82"/>
      <c r="FGT23" s="82"/>
      <c r="FGU23" s="82"/>
      <c r="FGV23" s="82"/>
      <c r="FGW23" s="82"/>
      <c r="FGX23" s="82"/>
      <c r="FGY23" s="82"/>
      <c r="FGZ23" s="82"/>
      <c r="FHA23" s="82"/>
      <c r="FHB23" s="82"/>
      <c r="FHC23" s="82"/>
      <c r="FHD23" s="82"/>
      <c r="FHE23" s="82"/>
      <c r="FHF23" s="82"/>
      <c r="FHG23" s="82"/>
      <c r="FHH23" s="82"/>
      <c r="FHI23" s="82"/>
      <c r="FHJ23" s="82"/>
      <c r="FHK23" s="82"/>
      <c r="FHL23" s="82"/>
      <c r="FHM23" s="82"/>
      <c r="FHN23" s="82"/>
      <c r="FHO23" s="82"/>
      <c r="FHP23" s="82"/>
      <c r="FHQ23" s="82"/>
      <c r="FHR23" s="82"/>
      <c r="FHS23" s="82"/>
      <c r="FHT23" s="82"/>
      <c r="FHU23" s="82"/>
      <c r="FHV23" s="82"/>
      <c r="FHW23" s="82"/>
      <c r="FHX23" s="82"/>
      <c r="FHY23" s="82"/>
      <c r="FHZ23" s="82"/>
      <c r="FIA23" s="82"/>
      <c r="FIB23" s="82"/>
      <c r="FIC23" s="82"/>
      <c r="FID23" s="82"/>
      <c r="FIE23" s="82"/>
      <c r="FIF23" s="82"/>
      <c r="FIG23" s="82"/>
      <c r="FIH23" s="82"/>
      <c r="FII23" s="82"/>
      <c r="FIJ23" s="82"/>
      <c r="FIK23" s="82"/>
      <c r="FIL23" s="82"/>
      <c r="FIM23" s="82"/>
      <c r="FIN23" s="82"/>
      <c r="FIO23" s="82"/>
      <c r="FIP23" s="82"/>
      <c r="FIQ23" s="82"/>
      <c r="FIR23" s="82"/>
      <c r="FIS23" s="82"/>
      <c r="FIT23" s="82"/>
      <c r="FIU23" s="82"/>
      <c r="FIV23" s="82"/>
      <c r="FIW23" s="82"/>
      <c r="FIX23" s="82"/>
      <c r="FIY23" s="82"/>
      <c r="FIZ23" s="82"/>
      <c r="FJA23" s="82"/>
      <c r="FJB23" s="82"/>
      <c r="FJC23" s="82"/>
      <c r="FJD23" s="82"/>
      <c r="FJE23" s="82"/>
      <c r="FJF23" s="82"/>
      <c r="FJG23" s="82"/>
      <c r="FJH23" s="82"/>
      <c r="FJI23" s="82"/>
      <c r="FJJ23" s="82"/>
      <c r="FJK23" s="82"/>
      <c r="FJL23" s="82"/>
      <c r="FJM23" s="82"/>
      <c r="FJN23" s="82"/>
      <c r="FJO23" s="82"/>
      <c r="FJP23" s="82"/>
      <c r="FJQ23" s="82"/>
      <c r="FJR23" s="82"/>
      <c r="FJS23" s="82"/>
      <c r="FJT23" s="82"/>
      <c r="FJU23" s="82"/>
      <c r="FJV23" s="82"/>
      <c r="FJW23" s="82"/>
      <c r="FJX23" s="82"/>
      <c r="FJY23" s="82"/>
      <c r="FJZ23" s="82"/>
      <c r="FKA23" s="82"/>
      <c r="FKB23" s="82"/>
      <c r="FKC23" s="82"/>
      <c r="FKD23" s="82"/>
      <c r="FKE23" s="82"/>
      <c r="FKF23" s="82"/>
      <c r="FKG23" s="82"/>
      <c r="FKH23" s="82"/>
      <c r="FKI23" s="82"/>
      <c r="FKJ23" s="82"/>
      <c r="FKK23" s="82"/>
      <c r="FKL23" s="82"/>
      <c r="FKM23" s="82"/>
      <c r="FKN23" s="82"/>
      <c r="FKO23" s="82"/>
      <c r="FKP23" s="82"/>
      <c r="FKQ23" s="82"/>
      <c r="FKR23" s="82"/>
      <c r="FKS23" s="82"/>
      <c r="FKT23" s="82"/>
      <c r="FKU23" s="82"/>
      <c r="FKV23" s="82"/>
      <c r="FKW23" s="82"/>
      <c r="FKX23" s="82"/>
      <c r="FKY23" s="82"/>
      <c r="FKZ23" s="82"/>
      <c r="FLA23" s="82"/>
      <c r="FLB23" s="82"/>
      <c r="FLC23" s="82"/>
      <c r="FLD23" s="82"/>
      <c r="FLE23" s="82"/>
      <c r="FLF23" s="82"/>
      <c r="FLG23" s="82"/>
      <c r="FLH23" s="82"/>
      <c r="FLI23" s="82"/>
      <c r="FLJ23" s="82"/>
      <c r="FLK23" s="82"/>
      <c r="FLL23" s="82"/>
      <c r="FLM23" s="82"/>
      <c r="FLN23" s="82"/>
      <c r="FLO23" s="82"/>
      <c r="FLP23" s="82"/>
      <c r="FLQ23" s="82"/>
      <c r="FLR23" s="82"/>
      <c r="FLS23" s="82"/>
      <c r="FLT23" s="82"/>
      <c r="FLU23" s="82"/>
      <c r="FLV23" s="82"/>
      <c r="FLW23" s="82"/>
      <c r="FLX23" s="82"/>
      <c r="FLY23" s="82"/>
      <c r="FLZ23" s="82"/>
      <c r="FMA23" s="82"/>
      <c r="FMB23" s="82"/>
      <c r="FMC23" s="82"/>
      <c r="FMD23" s="82"/>
      <c r="FME23" s="82"/>
      <c r="FMF23" s="82"/>
      <c r="FMG23" s="82"/>
      <c r="FMH23" s="82"/>
      <c r="FMI23" s="82"/>
      <c r="FMJ23" s="82"/>
      <c r="FMK23" s="82"/>
      <c r="FML23" s="82"/>
      <c r="FMM23" s="82"/>
      <c r="FMN23" s="82"/>
      <c r="FMO23" s="82"/>
      <c r="FMP23" s="82"/>
      <c r="FMQ23" s="82"/>
      <c r="FMR23" s="82"/>
      <c r="FMS23" s="82"/>
      <c r="FMT23" s="82"/>
      <c r="FMU23" s="82"/>
      <c r="FMV23" s="82"/>
      <c r="FMW23" s="82"/>
      <c r="FMX23" s="82"/>
      <c r="FMY23" s="82"/>
      <c r="FMZ23" s="82"/>
      <c r="FNA23" s="82"/>
      <c r="FNB23" s="82"/>
      <c r="FNC23" s="82"/>
      <c r="FND23" s="82"/>
      <c r="FNE23" s="82"/>
      <c r="FNF23" s="82"/>
      <c r="FNG23" s="82"/>
      <c r="FNH23" s="82"/>
      <c r="FNI23" s="82"/>
      <c r="FNJ23" s="82"/>
      <c r="FNK23" s="82"/>
      <c r="FNL23" s="82"/>
      <c r="FNM23" s="82"/>
      <c r="FNN23" s="82"/>
      <c r="FNO23" s="82"/>
      <c r="FNP23" s="82"/>
      <c r="FNQ23" s="82"/>
      <c r="FNR23" s="82"/>
      <c r="FNS23" s="82"/>
      <c r="FNT23" s="82"/>
      <c r="FNU23" s="82"/>
      <c r="FNV23" s="82"/>
      <c r="FNW23" s="82"/>
      <c r="FNX23" s="82"/>
      <c r="FNY23" s="82"/>
      <c r="FNZ23" s="82"/>
      <c r="FOA23" s="82"/>
      <c r="FOB23" s="82"/>
      <c r="FOC23" s="82"/>
      <c r="FOD23" s="82"/>
      <c r="FOE23" s="82"/>
      <c r="FOF23" s="82"/>
      <c r="FOG23" s="82"/>
      <c r="FOH23" s="82"/>
      <c r="FOI23" s="82"/>
      <c r="FOJ23" s="82"/>
      <c r="FOK23" s="82"/>
      <c r="FOL23" s="82"/>
      <c r="FOM23" s="82"/>
      <c r="FON23" s="82"/>
      <c r="FOO23" s="82"/>
      <c r="FOP23" s="82"/>
      <c r="FOQ23" s="82"/>
      <c r="FOR23" s="82"/>
      <c r="FOS23" s="82"/>
      <c r="FOT23" s="82"/>
      <c r="FOU23" s="82"/>
      <c r="FOV23" s="82"/>
      <c r="FOW23" s="82"/>
      <c r="FOX23" s="82"/>
      <c r="FOY23" s="82"/>
      <c r="FOZ23" s="82"/>
      <c r="FPA23" s="82"/>
      <c r="FPB23" s="82"/>
      <c r="FPC23" s="82"/>
      <c r="FPD23" s="82"/>
      <c r="FPE23" s="82"/>
      <c r="FPF23" s="82"/>
      <c r="FPG23" s="82"/>
      <c r="FPH23" s="82"/>
      <c r="FPI23" s="82"/>
      <c r="FPJ23" s="82"/>
      <c r="FPK23" s="82"/>
      <c r="FPL23" s="82"/>
      <c r="FPM23" s="82"/>
      <c r="FPN23" s="82"/>
      <c r="FPO23" s="82"/>
      <c r="FPP23" s="82"/>
      <c r="FPQ23" s="82"/>
      <c r="FPR23" s="82"/>
      <c r="FPS23" s="82"/>
      <c r="FPT23" s="82"/>
      <c r="FPU23" s="82"/>
      <c r="FPV23" s="82"/>
      <c r="FPW23" s="82"/>
      <c r="FPX23" s="82"/>
      <c r="FPY23" s="82"/>
      <c r="FPZ23" s="82"/>
      <c r="FQA23" s="82"/>
      <c r="FQB23" s="82"/>
      <c r="FQC23" s="82"/>
      <c r="FQD23" s="82"/>
      <c r="FQE23" s="82"/>
      <c r="FQF23" s="82"/>
      <c r="FQG23" s="82"/>
      <c r="FQH23" s="82"/>
      <c r="FQI23" s="82"/>
      <c r="FQJ23" s="82"/>
      <c r="FQK23" s="82"/>
      <c r="FQL23" s="82"/>
      <c r="FQM23" s="82"/>
      <c r="FQN23" s="82"/>
      <c r="FQO23" s="82"/>
      <c r="FQP23" s="82"/>
      <c r="FQQ23" s="82"/>
      <c r="FQR23" s="82"/>
      <c r="FQS23" s="82"/>
      <c r="FQT23" s="82"/>
      <c r="FQU23" s="82"/>
      <c r="FQV23" s="82"/>
      <c r="FQW23" s="82"/>
      <c r="FQX23" s="82"/>
      <c r="FQY23" s="82"/>
      <c r="FQZ23" s="82"/>
      <c r="FRA23" s="82"/>
      <c r="FRB23" s="82"/>
      <c r="FRC23" s="82"/>
      <c r="FRD23" s="82"/>
      <c r="FRE23" s="82"/>
      <c r="FRF23" s="82"/>
      <c r="FRG23" s="82"/>
      <c r="FRH23" s="82"/>
      <c r="FRI23" s="82"/>
      <c r="FRJ23" s="82"/>
      <c r="FRK23" s="82"/>
      <c r="FRL23" s="82"/>
      <c r="FRM23" s="82"/>
      <c r="FRN23" s="82"/>
      <c r="FRO23" s="82"/>
      <c r="FRP23" s="82"/>
      <c r="FRQ23" s="82"/>
      <c r="FRR23" s="82"/>
      <c r="FRS23" s="82"/>
      <c r="FRT23" s="82"/>
      <c r="FRU23" s="82"/>
      <c r="FRV23" s="82"/>
      <c r="FRW23" s="82"/>
      <c r="FRX23" s="82"/>
      <c r="FRY23" s="82"/>
      <c r="FRZ23" s="82"/>
      <c r="FSA23" s="82"/>
      <c r="FSB23" s="82"/>
      <c r="FSC23" s="82"/>
      <c r="FSD23" s="82"/>
      <c r="FSE23" s="82"/>
      <c r="FSF23" s="82"/>
      <c r="FSG23" s="82"/>
      <c r="FSH23" s="82"/>
      <c r="FSI23" s="82"/>
      <c r="FSJ23" s="82"/>
      <c r="FSK23" s="82"/>
      <c r="FSL23" s="82"/>
      <c r="FSM23" s="82"/>
      <c r="FSN23" s="82"/>
      <c r="FSO23" s="82"/>
      <c r="FSP23" s="82"/>
      <c r="FSQ23" s="82"/>
      <c r="FSR23" s="82"/>
      <c r="FSS23" s="82"/>
      <c r="FST23" s="82"/>
      <c r="FSU23" s="82"/>
      <c r="FSV23" s="82"/>
      <c r="FSW23" s="82"/>
      <c r="FSX23" s="82"/>
      <c r="FSY23" s="82"/>
      <c r="FSZ23" s="82"/>
      <c r="FTA23" s="82"/>
      <c r="FTB23" s="82"/>
      <c r="FTC23" s="82"/>
      <c r="FTD23" s="82"/>
      <c r="FTE23" s="82"/>
      <c r="FTF23" s="82"/>
      <c r="FTG23" s="82"/>
      <c r="FTH23" s="82"/>
      <c r="FTI23" s="82"/>
      <c r="FTJ23" s="82"/>
      <c r="FTK23" s="82"/>
      <c r="FTL23" s="82"/>
      <c r="FTM23" s="82"/>
      <c r="FTN23" s="82"/>
      <c r="FTO23" s="82"/>
      <c r="FTP23" s="82"/>
      <c r="FTQ23" s="82"/>
      <c r="FTR23" s="82"/>
      <c r="FTS23" s="82"/>
      <c r="FTT23" s="82"/>
      <c r="FTU23" s="82"/>
      <c r="FTV23" s="82"/>
      <c r="FTW23" s="82"/>
      <c r="FTX23" s="82"/>
      <c r="FTY23" s="82"/>
      <c r="FTZ23" s="82"/>
      <c r="FUA23" s="82"/>
      <c r="FUB23" s="82"/>
      <c r="FUC23" s="82"/>
      <c r="FUD23" s="82"/>
      <c r="FUE23" s="82"/>
      <c r="FUF23" s="82"/>
      <c r="FUG23" s="82"/>
      <c r="FUH23" s="82"/>
      <c r="FUI23" s="82"/>
      <c r="FUJ23" s="82"/>
      <c r="FUK23" s="82"/>
      <c r="FUL23" s="82"/>
      <c r="FUM23" s="82"/>
      <c r="FUN23" s="82"/>
      <c r="FUO23" s="82"/>
      <c r="FUP23" s="82"/>
      <c r="FUQ23" s="82"/>
      <c r="FUR23" s="82"/>
      <c r="FUS23" s="82"/>
      <c r="FUT23" s="82"/>
      <c r="FUU23" s="82"/>
      <c r="FUV23" s="82"/>
      <c r="FUW23" s="82"/>
      <c r="FUX23" s="82"/>
      <c r="FUY23" s="82"/>
      <c r="FUZ23" s="82"/>
      <c r="FVA23" s="82"/>
      <c r="FVB23" s="82"/>
      <c r="FVC23" s="82"/>
      <c r="FVD23" s="82"/>
      <c r="FVE23" s="82"/>
      <c r="FVF23" s="82"/>
      <c r="FVG23" s="82"/>
      <c r="FVH23" s="82"/>
      <c r="FVI23" s="82"/>
      <c r="FVJ23" s="82"/>
      <c r="FVK23" s="82"/>
      <c r="FVL23" s="82"/>
      <c r="FVM23" s="82"/>
      <c r="FVN23" s="82"/>
      <c r="FVO23" s="82"/>
      <c r="FVP23" s="82"/>
      <c r="FVQ23" s="82"/>
      <c r="FVR23" s="82"/>
      <c r="FVS23" s="82"/>
      <c r="FVT23" s="82"/>
      <c r="FVU23" s="82"/>
      <c r="FVV23" s="82"/>
      <c r="FVW23" s="82"/>
      <c r="FVX23" s="82"/>
      <c r="FVY23" s="82"/>
      <c r="FVZ23" s="82"/>
      <c r="FWA23" s="82"/>
      <c r="FWB23" s="82"/>
      <c r="FWC23" s="82"/>
      <c r="FWD23" s="82"/>
      <c r="FWE23" s="82"/>
      <c r="FWF23" s="82"/>
      <c r="FWG23" s="82"/>
      <c r="FWH23" s="82"/>
      <c r="FWI23" s="82"/>
      <c r="FWJ23" s="82"/>
      <c r="FWK23" s="82"/>
      <c r="FWL23" s="82"/>
      <c r="FWM23" s="82"/>
      <c r="FWN23" s="82"/>
      <c r="FWO23" s="82"/>
      <c r="FWP23" s="82"/>
      <c r="FWQ23" s="82"/>
      <c r="FWR23" s="82"/>
      <c r="FWS23" s="82"/>
      <c r="FWT23" s="82"/>
      <c r="FWU23" s="82"/>
      <c r="FWV23" s="82"/>
      <c r="FWW23" s="82"/>
      <c r="FWX23" s="82"/>
      <c r="FWY23" s="82"/>
      <c r="FWZ23" s="82"/>
      <c r="FXA23" s="82"/>
      <c r="FXB23" s="82"/>
      <c r="FXC23" s="82"/>
      <c r="FXD23" s="82"/>
      <c r="FXE23" s="82"/>
      <c r="FXF23" s="82"/>
      <c r="FXG23" s="82"/>
      <c r="FXH23" s="82"/>
      <c r="FXI23" s="82"/>
      <c r="FXJ23" s="82"/>
      <c r="FXK23" s="82"/>
      <c r="FXL23" s="82"/>
      <c r="FXM23" s="82"/>
      <c r="FXN23" s="82"/>
      <c r="FXO23" s="82"/>
      <c r="FXP23" s="82"/>
      <c r="FXQ23" s="82"/>
      <c r="FXR23" s="82"/>
      <c r="FXS23" s="82"/>
      <c r="FXT23" s="82"/>
      <c r="FXU23" s="82"/>
      <c r="FXV23" s="82"/>
      <c r="FXW23" s="82"/>
      <c r="FXX23" s="82"/>
      <c r="FXY23" s="82"/>
      <c r="FXZ23" s="82"/>
      <c r="FYA23" s="82"/>
      <c r="FYB23" s="82"/>
      <c r="FYC23" s="82"/>
      <c r="FYD23" s="82"/>
      <c r="FYE23" s="82"/>
      <c r="FYF23" s="82"/>
      <c r="FYG23" s="82"/>
      <c r="FYH23" s="82"/>
      <c r="FYI23" s="82"/>
      <c r="FYJ23" s="82"/>
      <c r="FYK23" s="82"/>
      <c r="FYL23" s="82"/>
      <c r="FYM23" s="82"/>
      <c r="FYN23" s="82"/>
      <c r="FYO23" s="82"/>
      <c r="FYP23" s="82"/>
      <c r="FYQ23" s="82"/>
      <c r="FYR23" s="82"/>
      <c r="FYS23" s="82"/>
      <c r="FYT23" s="82"/>
      <c r="FYU23" s="82"/>
      <c r="FYV23" s="82"/>
      <c r="FYW23" s="82"/>
      <c r="FYX23" s="82"/>
      <c r="FYY23" s="82"/>
      <c r="FYZ23" s="82"/>
      <c r="FZA23" s="82"/>
      <c r="FZB23" s="82"/>
      <c r="FZC23" s="82"/>
      <c r="FZD23" s="82"/>
      <c r="FZE23" s="82"/>
      <c r="FZF23" s="82"/>
      <c r="FZG23" s="82"/>
      <c r="FZH23" s="82"/>
      <c r="FZI23" s="82"/>
      <c r="FZJ23" s="82"/>
      <c r="FZK23" s="82"/>
      <c r="FZL23" s="82"/>
      <c r="FZM23" s="82"/>
      <c r="FZN23" s="82"/>
      <c r="FZO23" s="82"/>
      <c r="FZP23" s="82"/>
      <c r="FZQ23" s="82"/>
      <c r="FZR23" s="82"/>
      <c r="FZS23" s="82"/>
      <c r="FZT23" s="82"/>
      <c r="FZU23" s="82"/>
      <c r="FZV23" s="82"/>
      <c r="FZW23" s="82"/>
      <c r="FZX23" s="82"/>
      <c r="FZY23" s="82"/>
      <c r="FZZ23" s="82"/>
      <c r="GAA23" s="82"/>
      <c r="GAB23" s="82"/>
      <c r="GAC23" s="82"/>
      <c r="GAD23" s="82"/>
      <c r="GAE23" s="82"/>
      <c r="GAF23" s="82"/>
      <c r="GAG23" s="82"/>
      <c r="GAH23" s="82"/>
      <c r="GAI23" s="82"/>
      <c r="GAJ23" s="82"/>
      <c r="GAK23" s="82"/>
      <c r="GAL23" s="82"/>
      <c r="GAM23" s="82"/>
      <c r="GAN23" s="82"/>
      <c r="GAO23" s="82"/>
      <c r="GAP23" s="82"/>
      <c r="GAQ23" s="82"/>
      <c r="GAR23" s="82"/>
      <c r="GAS23" s="82"/>
      <c r="GAT23" s="82"/>
      <c r="GAU23" s="82"/>
      <c r="GAV23" s="82"/>
      <c r="GAW23" s="82"/>
      <c r="GAX23" s="82"/>
      <c r="GAY23" s="82"/>
      <c r="GAZ23" s="82"/>
      <c r="GBA23" s="82"/>
      <c r="GBB23" s="82"/>
      <c r="GBC23" s="82"/>
      <c r="GBD23" s="82"/>
      <c r="GBE23" s="82"/>
      <c r="GBF23" s="82"/>
      <c r="GBG23" s="82"/>
      <c r="GBH23" s="82"/>
      <c r="GBI23" s="82"/>
      <c r="GBJ23" s="82"/>
      <c r="GBK23" s="82"/>
      <c r="GBL23" s="82"/>
      <c r="GBM23" s="82"/>
      <c r="GBN23" s="82"/>
      <c r="GBO23" s="82"/>
      <c r="GBP23" s="82"/>
      <c r="GBQ23" s="82"/>
      <c r="GBR23" s="82"/>
      <c r="GBS23" s="82"/>
      <c r="GBT23" s="82"/>
      <c r="GBU23" s="82"/>
      <c r="GBV23" s="82"/>
      <c r="GBW23" s="82"/>
      <c r="GBX23" s="82"/>
      <c r="GBY23" s="82"/>
      <c r="GBZ23" s="82"/>
      <c r="GCA23" s="82"/>
      <c r="GCB23" s="82"/>
      <c r="GCC23" s="82"/>
      <c r="GCD23" s="82"/>
      <c r="GCE23" s="82"/>
      <c r="GCF23" s="82"/>
      <c r="GCG23" s="82"/>
      <c r="GCH23" s="82"/>
      <c r="GCI23" s="82"/>
      <c r="GCJ23" s="82"/>
      <c r="GCK23" s="82"/>
      <c r="GCL23" s="82"/>
      <c r="GCM23" s="82"/>
      <c r="GCN23" s="82"/>
      <c r="GCO23" s="82"/>
      <c r="GCP23" s="82"/>
      <c r="GCQ23" s="82"/>
      <c r="GCR23" s="82"/>
      <c r="GCS23" s="82"/>
      <c r="GCT23" s="82"/>
      <c r="GCU23" s="82"/>
      <c r="GCV23" s="82"/>
      <c r="GCW23" s="82"/>
      <c r="GCX23" s="82"/>
      <c r="GCY23" s="82"/>
      <c r="GCZ23" s="82"/>
      <c r="GDA23" s="82"/>
      <c r="GDB23" s="82"/>
      <c r="GDC23" s="82"/>
      <c r="GDD23" s="82"/>
      <c r="GDE23" s="82"/>
      <c r="GDF23" s="82"/>
      <c r="GDG23" s="82"/>
      <c r="GDH23" s="82"/>
      <c r="GDI23" s="82"/>
      <c r="GDJ23" s="82"/>
      <c r="GDK23" s="82"/>
      <c r="GDL23" s="82"/>
      <c r="GDM23" s="82"/>
      <c r="GDN23" s="82"/>
      <c r="GDO23" s="82"/>
      <c r="GDP23" s="82"/>
      <c r="GDQ23" s="82"/>
      <c r="GDR23" s="82"/>
      <c r="GDS23" s="82"/>
      <c r="GDT23" s="82"/>
      <c r="GDU23" s="82"/>
      <c r="GDV23" s="82"/>
      <c r="GDW23" s="82"/>
      <c r="GDX23" s="82"/>
      <c r="GDY23" s="82"/>
      <c r="GDZ23" s="82"/>
      <c r="GEA23" s="82"/>
      <c r="GEB23" s="82"/>
      <c r="GEC23" s="82"/>
      <c r="GED23" s="82"/>
      <c r="GEE23" s="82"/>
      <c r="GEF23" s="82"/>
      <c r="GEG23" s="82"/>
      <c r="GEH23" s="82"/>
      <c r="GEI23" s="82"/>
      <c r="GEJ23" s="82"/>
      <c r="GEK23" s="82"/>
      <c r="GEL23" s="82"/>
      <c r="GEM23" s="82"/>
      <c r="GEN23" s="82"/>
      <c r="GEO23" s="82"/>
      <c r="GEP23" s="82"/>
      <c r="GEQ23" s="82"/>
      <c r="GER23" s="82"/>
      <c r="GES23" s="82"/>
      <c r="GET23" s="82"/>
      <c r="GEU23" s="82"/>
      <c r="GEV23" s="82"/>
      <c r="GEW23" s="82"/>
      <c r="GEX23" s="82"/>
      <c r="GEY23" s="82"/>
      <c r="GEZ23" s="82"/>
      <c r="GFA23" s="82"/>
      <c r="GFB23" s="82"/>
      <c r="GFC23" s="82"/>
      <c r="GFD23" s="82"/>
      <c r="GFE23" s="82"/>
      <c r="GFF23" s="82"/>
      <c r="GFG23" s="82"/>
      <c r="GFH23" s="82"/>
      <c r="GFI23" s="82"/>
      <c r="GFJ23" s="82"/>
      <c r="GFK23" s="82"/>
      <c r="GFL23" s="82"/>
      <c r="GFM23" s="82"/>
      <c r="GFN23" s="82"/>
      <c r="GFO23" s="82"/>
      <c r="GFP23" s="82"/>
      <c r="GFQ23" s="82"/>
      <c r="GFR23" s="82"/>
      <c r="GFS23" s="82"/>
      <c r="GFT23" s="82"/>
      <c r="GFU23" s="82"/>
      <c r="GFV23" s="82"/>
      <c r="GFW23" s="82"/>
      <c r="GFX23" s="82"/>
      <c r="GFY23" s="82"/>
      <c r="GFZ23" s="82"/>
      <c r="GGA23" s="82"/>
      <c r="GGB23" s="82"/>
      <c r="GGC23" s="82"/>
      <c r="GGD23" s="82"/>
      <c r="GGE23" s="82"/>
      <c r="GGF23" s="82"/>
      <c r="GGG23" s="82"/>
      <c r="GGH23" s="82"/>
      <c r="GGI23" s="82"/>
      <c r="GGJ23" s="82"/>
      <c r="GGK23" s="82"/>
      <c r="GGL23" s="82"/>
      <c r="GGM23" s="82"/>
      <c r="GGN23" s="82"/>
      <c r="GGO23" s="82"/>
      <c r="GGP23" s="82"/>
      <c r="GGQ23" s="82"/>
      <c r="GGR23" s="82"/>
      <c r="GGS23" s="82"/>
      <c r="GGT23" s="82"/>
      <c r="GGU23" s="82"/>
      <c r="GGV23" s="82"/>
      <c r="GGW23" s="82"/>
      <c r="GGX23" s="82"/>
      <c r="GGY23" s="82"/>
      <c r="GGZ23" s="82"/>
      <c r="GHA23" s="82"/>
      <c r="GHB23" s="82"/>
      <c r="GHC23" s="82"/>
      <c r="GHD23" s="82"/>
      <c r="GHE23" s="82"/>
      <c r="GHF23" s="82"/>
      <c r="GHG23" s="82"/>
      <c r="GHH23" s="82"/>
      <c r="GHI23" s="82"/>
      <c r="GHJ23" s="82"/>
      <c r="GHK23" s="82"/>
      <c r="GHL23" s="82"/>
      <c r="GHM23" s="82"/>
      <c r="GHN23" s="82"/>
      <c r="GHO23" s="82"/>
      <c r="GHP23" s="82"/>
      <c r="GHQ23" s="82"/>
      <c r="GHR23" s="82"/>
      <c r="GHS23" s="82"/>
      <c r="GHT23" s="82"/>
      <c r="GHU23" s="82"/>
      <c r="GHV23" s="82"/>
      <c r="GHW23" s="82"/>
      <c r="GHX23" s="82"/>
      <c r="GHY23" s="82"/>
      <c r="GHZ23" s="82"/>
      <c r="GIA23" s="82"/>
      <c r="GIB23" s="82"/>
      <c r="GIC23" s="82"/>
      <c r="GID23" s="82"/>
      <c r="GIE23" s="82"/>
      <c r="GIF23" s="82"/>
      <c r="GIG23" s="82"/>
      <c r="GIH23" s="82"/>
      <c r="GII23" s="82"/>
      <c r="GIJ23" s="82"/>
      <c r="GIK23" s="82"/>
      <c r="GIL23" s="82"/>
      <c r="GIM23" s="82"/>
      <c r="GIN23" s="82"/>
      <c r="GIO23" s="82"/>
      <c r="GIP23" s="82"/>
      <c r="GIQ23" s="82"/>
      <c r="GIR23" s="82"/>
      <c r="GIS23" s="82"/>
      <c r="GIT23" s="82"/>
      <c r="GIU23" s="82"/>
      <c r="GIV23" s="82"/>
      <c r="GIW23" s="82"/>
      <c r="GIX23" s="82"/>
      <c r="GIY23" s="82"/>
      <c r="GIZ23" s="82"/>
      <c r="GJA23" s="82"/>
      <c r="GJB23" s="82"/>
      <c r="GJC23" s="82"/>
      <c r="GJD23" s="82"/>
      <c r="GJE23" s="82"/>
      <c r="GJF23" s="82"/>
      <c r="GJG23" s="82"/>
      <c r="GJH23" s="82"/>
      <c r="GJI23" s="82"/>
      <c r="GJJ23" s="82"/>
      <c r="GJK23" s="82"/>
      <c r="GJL23" s="82"/>
      <c r="GJM23" s="82"/>
      <c r="GJN23" s="82"/>
      <c r="GJO23" s="82"/>
      <c r="GJP23" s="82"/>
      <c r="GJQ23" s="82"/>
      <c r="GJR23" s="82"/>
      <c r="GJS23" s="82"/>
      <c r="GJT23" s="82"/>
      <c r="GJU23" s="82"/>
      <c r="GJV23" s="82"/>
      <c r="GJW23" s="82"/>
      <c r="GJX23" s="82"/>
      <c r="GJY23" s="82"/>
      <c r="GJZ23" s="82"/>
      <c r="GKA23" s="82"/>
      <c r="GKB23" s="82"/>
      <c r="GKC23" s="82"/>
      <c r="GKD23" s="82"/>
      <c r="GKE23" s="82"/>
      <c r="GKF23" s="82"/>
      <c r="GKG23" s="82"/>
      <c r="GKH23" s="82"/>
      <c r="GKI23" s="82"/>
      <c r="GKJ23" s="82"/>
      <c r="GKK23" s="82"/>
      <c r="GKL23" s="82"/>
      <c r="GKM23" s="82"/>
      <c r="GKN23" s="82"/>
      <c r="GKO23" s="82"/>
      <c r="GKP23" s="82"/>
      <c r="GKQ23" s="82"/>
      <c r="GKR23" s="82"/>
      <c r="GKS23" s="82"/>
      <c r="GKT23" s="82"/>
      <c r="GKU23" s="82"/>
      <c r="GKV23" s="82"/>
      <c r="GKW23" s="82"/>
      <c r="GKX23" s="82"/>
      <c r="GKY23" s="82"/>
      <c r="GKZ23" s="82"/>
      <c r="GLA23" s="82"/>
      <c r="GLB23" s="82"/>
      <c r="GLC23" s="82"/>
      <c r="GLD23" s="82"/>
      <c r="GLE23" s="82"/>
      <c r="GLF23" s="82"/>
      <c r="GLG23" s="82"/>
      <c r="GLH23" s="82"/>
      <c r="GLI23" s="82"/>
      <c r="GLJ23" s="82"/>
      <c r="GLK23" s="82"/>
      <c r="GLL23" s="82"/>
      <c r="GLM23" s="82"/>
      <c r="GLN23" s="82"/>
      <c r="GLO23" s="82"/>
      <c r="GLP23" s="82"/>
      <c r="GLQ23" s="82"/>
      <c r="GLR23" s="82"/>
      <c r="GLS23" s="82"/>
      <c r="GLT23" s="82"/>
      <c r="GLU23" s="82"/>
      <c r="GLV23" s="82"/>
      <c r="GLW23" s="82"/>
      <c r="GLX23" s="82"/>
      <c r="GLY23" s="82"/>
      <c r="GLZ23" s="82"/>
      <c r="GMA23" s="82"/>
      <c r="GMB23" s="82"/>
      <c r="GMC23" s="82"/>
      <c r="GMD23" s="82"/>
      <c r="GME23" s="82"/>
      <c r="GMF23" s="82"/>
      <c r="GMG23" s="82"/>
      <c r="GMH23" s="82"/>
      <c r="GMI23" s="82"/>
      <c r="GMJ23" s="82"/>
      <c r="GMK23" s="82"/>
      <c r="GML23" s="82"/>
      <c r="GMM23" s="82"/>
      <c r="GMN23" s="82"/>
      <c r="GMO23" s="82"/>
      <c r="GMP23" s="82"/>
      <c r="GMQ23" s="82"/>
      <c r="GMR23" s="82"/>
      <c r="GMS23" s="82"/>
      <c r="GMT23" s="82"/>
      <c r="GMU23" s="82"/>
      <c r="GMV23" s="82"/>
      <c r="GMW23" s="82"/>
      <c r="GMX23" s="82"/>
      <c r="GMY23" s="82"/>
      <c r="GMZ23" s="82"/>
      <c r="GNA23" s="82"/>
      <c r="GNB23" s="82"/>
      <c r="GNC23" s="82"/>
      <c r="GND23" s="82"/>
      <c r="GNE23" s="82"/>
      <c r="GNF23" s="82"/>
      <c r="GNG23" s="82"/>
      <c r="GNH23" s="82"/>
      <c r="GNI23" s="82"/>
      <c r="GNJ23" s="82"/>
      <c r="GNK23" s="82"/>
      <c r="GNL23" s="82"/>
      <c r="GNM23" s="82"/>
      <c r="GNN23" s="82"/>
      <c r="GNO23" s="82"/>
      <c r="GNP23" s="82"/>
      <c r="GNQ23" s="82"/>
      <c r="GNR23" s="82"/>
      <c r="GNS23" s="82"/>
      <c r="GNT23" s="82"/>
      <c r="GNU23" s="82"/>
      <c r="GNV23" s="82"/>
      <c r="GNW23" s="82"/>
      <c r="GNX23" s="82"/>
      <c r="GNY23" s="82"/>
      <c r="GNZ23" s="82"/>
      <c r="GOA23" s="82"/>
      <c r="GOB23" s="82"/>
      <c r="GOC23" s="82"/>
      <c r="GOD23" s="82"/>
      <c r="GOE23" s="82"/>
      <c r="GOF23" s="82"/>
      <c r="GOG23" s="82"/>
      <c r="GOH23" s="82"/>
      <c r="GOI23" s="82"/>
      <c r="GOJ23" s="82"/>
      <c r="GOK23" s="82"/>
      <c r="GOL23" s="82"/>
      <c r="GOM23" s="82"/>
      <c r="GON23" s="82"/>
      <c r="GOO23" s="82"/>
      <c r="GOP23" s="82"/>
      <c r="GOQ23" s="82"/>
      <c r="GOR23" s="82"/>
      <c r="GOS23" s="82"/>
      <c r="GOT23" s="82"/>
      <c r="GOU23" s="82"/>
      <c r="GOV23" s="82"/>
      <c r="GOW23" s="82"/>
      <c r="GOX23" s="82"/>
      <c r="GOY23" s="82"/>
      <c r="GOZ23" s="82"/>
      <c r="GPA23" s="82"/>
      <c r="GPB23" s="82"/>
      <c r="GPC23" s="82"/>
      <c r="GPD23" s="82"/>
      <c r="GPE23" s="82"/>
      <c r="GPF23" s="82"/>
      <c r="GPG23" s="82"/>
      <c r="GPH23" s="82"/>
      <c r="GPI23" s="82"/>
      <c r="GPJ23" s="82"/>
      <c r="GPK23" s="82"/>
      <c r="GPL23" s="82"/>
      <c r="GPM23" s="82"/>
      <c r="GPN23" s="82"/>
      <c r="GPO23" s="82"/>
      <c r="GPP23" s="82"/>
      <c r="GPQ23" s="82"/>
      <c r="GPR23" s="82"/>
      <c r="GPS23" s="82"/>
      <c r="GPT23" s="82"/>
      <c r="GPU23" s="82"/>
      <c r="GPV23" s="82"/>
      <c r="GPW23" s="82"/>
      <c r="GPX23" s="82"/>
      <c r="GPY23" s="82"/>
      <c r="GPZ23" s="82"/>
      <c r="GQA23" s="82"/>
      <c r="GQB23" s="82"/>
      <c r="GQC23" s="82"/>
      <c r="GQD23" s="82"/>
      <c r="GQE23" s="82"/>
      <c r="GQF23" s="82"/>
      <c r="GQG23" s="82"/>
      <c r="GQH23" s="82"/>
      <c r="GQI23" s="82"/>
      <c r="GQJ23" s="82"/>
      <c r="GQK23" s="82"/>
      <c r="GQL23" s="82"/>
      <c r="GQM23" s="82"/>
      <c r="GQN23" s="82"/>
      <c r="GQO23" s="82"/>
      <c r="GQP23" s="82"/>
      <c r="GQQ23" s="82"/>
      <c r="GQR23" s="82"/>
      <c r="GQS23" s="82"/>
      <c r="GQT23" s="82"/>
      <c r="GQU23" s="82"/>
      <c r="GQV23" s="82"/>
      <c r="GQW23" s="82"/>
      <c r="GQX23" s="82"/>
      <c r="GQY23" s="82"/>
      <c r="GQZ23" s="82"/>
      <c r="GRA23" s="82"/>
      <c r="GRB23" s="82"/>
      <c r="GRC23" s="82"/>
      <c r="GRD23" s="82"/>
      <c r="GRE23" s="82"/>
      <c r="GRF23" s="82"/>
      <c r="GRG23" s="82"/>
      <c r="GRH23" s="82"/>
      <c r="GRI23" s="82"/>
      <c r="GRJ23" s="82"/>
      <c r="GRK23" s="82"/>
      <c r="GRL23" s="82"/>
      <c r="GRM23" s="82"/>
      <c r="GRN23" s="82"/>
      <c r="GRO23" s="82"/>
      <c r="GRP23" s="82"/>
      <c r="GRQ23" s="82"/>
      <c r="GRR23" s="82"/>
      <c r="GRS23" s="82"/>
      <c r="GRT23" s="82"/>
      <c r="GRU23" s="82"/>
      <c r="GRV23" s="82"/>
      <c r="GRW23" s="82"/>
      <c r="GRX23" s="82"/>
      <c r="GRY23" s="82"/>
      <c r="GRZ23" s="82"/>
      <c r="GSA23" s="82"/>
      <c r="GSB23" s="82"/>
      <c r="GSC23" s="82"/>
      <c r="GSD23" s="82"/>
      <c r="GSE23" s="82"/>
      <c r="GSF23" s="82"/>
      <c r="GSG23" s="82"/>
      <c r="GSH23" s="82"/>
      <c r="GSI23" s="82"/>
      <c r="GSJ23" s="82"/>
      <c r="GSK23" s="82"/>
      <c r="GSL23" s="82"/>
      <c r="GSM23" s="82"/>
      <c r="GSN23" s="82"/>
      <c r="GSO23" s="82"/>
      <c r="GSP23" s="82"/>
      <c r="GSQ23" s="82"/>
      <c r="GSR23" s="82"/>
      <c r="GSS23" s="82"/>
      <c r="GST23" s="82"/>
      <c r="GSU23" s="82"/>
      <c r="GSV23" s="82"/>
      <c r="GSW23" s="82"/>
      <c r="GSX23" s="82"/>
      <c r="GSY23" s="82"/>
      <c r="GSZ23" s="82"/>
      <c r="GTA23" s="82"/>
      <c r="GTB23" s="82"/>
      <c r="GTC23" s="82"/>
      <c r="GTD23" s="82"/>
      <c r="GTE23" s="82"/>
      <c r="GTF23" s="82"/>
      <c r="GTG23" s="82"/>
      <c r="GTH23" s="82"/>
      <c r="GTI23" s="82"/>
      <c r="GTJ23" s="82"/>
      <c r="GTK23" s="82"/>
      <c r="GTL23" s="82"/>
      <c r="GTM23" s="82"/>
      <c r="GTN23" s="82"/>
      <c r="GTO23" s="82"/>
      <c r="GTP23" s="82"/>
      <c r="GTQ23" s="82"/>
      <c r="GTR23" s="82"/>
      <c r="GTS23" s="82"/>
      <c r="GTT23" s="82"/>
      <c r="GTU23" s="82"/>
      <c r="GTV23" s="82"/>
      <c r="GTW23" s="82"/>
      <c r="GTX23" s="82"/>
      <c r="GTY23" s="82"/>
      <c r="GTZ23" s="82"/>
      <c r="GUA23" s="82"/>
      <c r="GUB23" s="82"/>
      <c r="GUC23" s="82"/>
      <c r="GUD23" s="82"/>
      <c r="GUE23" s="82"/>
      <c r="GUF23" s="82"/>
      <c r="GUG23" s="82"/>
      <c r="GUH23" s="82"/>
      <c r="GUI23" s="82"/>
      <c r="GUJ23" s="82"/>
      <c r="GUK23" s="82"/>
      <c r="GUL23" s="82"/>
      <c r="GUM23" s="82"/>
      <c r="GUN23" s="82"/>
      <c r="GUO23" s="82"/>
      <c r="GUP23" s="82"/>
      <c r="GUQ23" s="82"/>
      <c r="GUR23" s="82"/>
      <c r="GUS23" s="82"/>
      <c r="GUT23" s="82"/>
      <c r="GUU23" s="82"/>
      <c r="GUV23" s="82"/>
      <c r="GUW23" s="82"/>
      <c r="GUX23" s="82"/>
      <c r="GUY23" s="82"/>
      <c r="GUZ23" s="82"/>
      <c r="GVA23" s="82"/>
      <c r="GVB23" s="82"/>
      <c r="GVC23" s="82"/>
      <c r="GVD23" s="82"/>
      <c r="GVE23" s="82"/>
      <c r="GVF23" s="82"/>
      <c r="GVG23" s="82"/>
      <c r="GVH23" s="82"/>
      <c r="GVI23" s="82"/>
      <c r="GVJ23" s="82"/>
      <c r="GVK23" s="82"/>
      <c r="GVL23" s="82"/>
      <c r="GVM23" s="82"/>
      <c r="GVN23" s="82"/>
      <c r="GVO23" s="82"/>
      <c r="GVP23" s="82"/>
      <c r="GVQ23" s="82"/>
      <c r="GVR23" s="82"/>
      <c r="GVS23" s="82"/>
      <c r="GVT23" s="82"/>
      <c r="GVU23" s="82"/>
      <c r="GVV23" s="82"/>
      <c r="GVW23" s="82"/>
      <c r="GVX23" s="82"/>
      <c r="GVY23" s="82"/>
      <c r="GVZ23" s="82"/>
      <c r="GWA23" s="82"/>
      <c r="GWB23" s="82"/>
      <c r="GWC23" s="82"/>
      <c r="GWD23" s="82"/>
      <c r="GWE23" s="82"/>
      <c r="GWF23" s="82"/>
      <c r="GWG23" s="82"/>
      <c r="GWH23" s="82"/>
      <c r="GWI23" s="82"/>
      <c r="GWJ23" s="82"/>
      <c r="GWK23" s="82"/>
      <c r="GWL23" s="82"/>
      <c r="GWM23" s="82"/>
      <c r="GWN23" s="82"/>
      <c r="GWO23" s="82"/>
      <c r="GWP23" s="82"/>
      <c r="GWQ23" s="82"/>
      <c r="GWR23" s="82"/>
      <c r="GWS23" s="82"/>
      <c r="GWT23" s="82"/>
      <c r="GWU23" s="82"/>
      <c r="GWV23" s="82"/>
      <c r="GWW23" s="82"/>
      <c r="GWX23" s="82"/>
      <c r="GWY23" s="82"/>
      <c r="GWZ23" s="82"/>
      <c r="GXA23" s="82"/>
      <c r="GXB23" s="82"/>
      <c r="GXC23" s="82"/>
      <c r="GXD23" s="82"/>
      <c r="GXE23" s="82"/>
      <c r="GXF23" s="82"/>
      <c r="GXG23" s="82"/>
      <c r="GXH23" s="82"/>
      <c r="GXI23" s="82"/>
      <c r="GXJ23" s="82"/>
      <c r="GXK23" s="82"/>
      <c r="GXL23" s="82"/>
      <c r="GXM23" s="82"/>
      <c r="GXN23" s="82"/>
      <c r="GXO23" s="82"/>
      <c r="GXP23" s="82"/>
      <c r="GXQ23" s="82"/>
      <c r="GXR23" s="82"/>
      <c r="GXS23" s="82"/>
      <c r="GXT23" s="82"/>
      <c r="GXU23" s="82"/>
      <c r="GXV23" s="82"/>
      <c r="GXW23" s="82"/>
      <c r="GXX23" s="82"/>
      <c r="GXY23" s="82"/>
      <c r="GXZ23" s="82"/>
      <c r="GYA23" s="82"/>
      <c r="GYB23" s="82"/>
      <c r="GYC23" s="82"/>
      <c r="GYD23" s="82"/>
      <c r="GYE23" s="82"/>
      <c r="GYF23" s="82"/>
      <c r="GYG23" s="82"/>
      <c r="GYH23" s="82"/>
      <c r="GYI23" s="82"/>
      <c r="GYJ23" s="82"/>
      <c r="GYK23" s="82"/>
      <c r="GYL23" s="82"/>
      <c r="GYM23" s="82"/>
      <c r="GYN23" s="82"/>
      <c r="GYO23" s="82"/>
      <c r="GYP23" s="82"/>
      <c r="GYQ23" s="82"/>
      <c r="GYR23" s="82"/>
      <c r="GYS23" s="82"/>
      <c r="GYT23" s="82"/>
      <c r="GYU23" s="82"/>
      <c r="GYV23" s="82"/>
      <c r="GYW23" s="82"/>
      <c r="GYX23" s="82"/>
      <c r="GYY23" s="82"/>
      <c r="GYZ23" s="82"/>
      <c r="GZA23" s="82"/>
      <c r="GZB23" s="82"/>
      <c r="GZC23" s="82"/>
      <c r="GZD23" s="82"/>
      <c r="GZE23" s="82"/>
      <c r="GZF23" s="82"/>
      <c r="GZG23" s="82"/>
      <c r="GZH23" s="82"/>
      <c r="GZI23" s="82"/>
      <c r="GZJ23" s="82"/>
      <c r="GZK23" s="82"/>
      <c r="GZL23" s="82"/>
      <c r="GZM23" s="82"/>
      <c r="GZN23" s="82"/>
      <c r="GZO23" s="82"/>
      <c r="GZP23" s="82"/>
      <c r="GZQ23" s="82"/>
      <c r="GZR23" s="82"/>
      <c r="GZS23" s="82"/>
      <c r="GZT23" s="82"/>
      <c r="GZU23" s="82"/>
      <c r="GZV23" s="82"/>
      <c r="GZW23" s="82"/>
      <c r="GZX23" s="82"/>
      <c r="GZY23" s="82"/>
      <c r="GZZ23" s="82"/>
      <c r="HAA23" s="82"/>
      <c r="HAB23" s="82"/>
      <c r="HAC23" s="82"/>
      <c r="HAD23" s="82"/>
      <c r="HAE23" s="82"/>
      <c r="HAF23" s="82"/>
      <c r="HAG23" s="82"/>
      <c r="HAH23" s="82"/>
      <c r="HAI23" s="82"/>
      <c r="HAJ23" s="82"/>
      <c r="HAK23" s="82"/>
      <c r="HAL23" s="82"/>
      <c r="HAM23" s="82"/>
      <c r="HAN23" s="82"/>
      <c r="HAO23" s="82"/>
      <c r="HAP23" s="82"/>
      <c r="HAQ23" s="82"/>
      <c r="HAR23" s="82"/>
      <c r="HAS23" s="82"/>
      <c r="HAT23" s="82"/>
      <c r="HAU23" s="82"/>
      <c r="HAV23" s="82"/>
      <c r="HAW23" s="82"/>
      <c r="HAX23" s="82"/>
      <c r="HAY23" s="82"/>
      <c r="HAZ23" s="82"/>
      <c r="HBA23" s="82"/>
      <c r="HBB23" s="82"/>
      <c r="HBC23" s="82"/>
      <c r="HBD23" s="82"/>
      <c r="HBE23" s="82"/>
      <c r="HBF23" s="82"/>
      <c r="HBG23" s="82"/>
      <c r="HBH23" s="82"/>
      <c r="HBI23" s="82"/>
      <c r="HBJ23" s="82"/>
      <c r="HBK23" s="82"/>
      <c r="HBL23" s="82"/>
      <c r="HBM23" s="82"/>
      <c r="HBN23" s="82"/>
      <c r="HBO23" s="82"/>
      <c r="HBP23" s="82"/>
      <c r="HBQ23" s="82"/>
      <c r="HBR23" s="82"/>
      <c r="HBS23" s="82"/>
      <c r="HBT23" s="82"/>
      <c r="HBU23" s="82"/>
      <c r="HBV23" s="82"/>
      <c r="HBW23" s="82"/>
      <c r="HBX23" s="82"/>
      <c r="HBY23" s="82"/>
      <c r="HBZ23" s="82"/>
      <c r="HCA23" s="82"/>
      <c r="HCB23" s="82"/>
      <c r="HCC23" s="82"/>
      <c r="HCD23" s="82"/>
      <c r="HCE23" s="82"/>
      <c r="HCF23" s="82"/>
      <c r="HCG23" s="82"/>
      <c r="HCH23" s="82"/>
      <c r="HCI23" s="82"/>
      <c r="HCJ23" s="82"/>
      <c r="HCK23" s="82"/>
      <c r="HCL23" s="82"/>
      <c r="HCM23" s="82"/>
      <c r="HCN23" s="82"/>
      <c r="HCO23" s="82"/>
      <c r="HCP23" s="82"/>
      <c r="HCQ23" s="82"/>
      <c r="HCR23" s="82"/>
      <c r="HCS23" s="82"/>
      <c r="HCT23" s="82"/>
      <c r="HCU23" s="82"/>
      <c r="HCV23" s="82"/>
      <c r="HCW23" s="82"/>
      <c r="HCX23" s="82"/>
      <c r="HCY23" s="82"/>
      <c r="HCZ23" s="82"/>
      <c r="HDA23" s="82"/>
      <c r="HDB23" s="82"/>
      <c r="HDC23" s="82"/>
      <c r="HDD23" s="82"/>
      <c r="HDE23" s="82"/>
      <c r="HDF23" s="82"/>
      <c r="HDG23" s="82"/>
      <c r="HDH23" s="82"/>
      <c r="HDI23" s="82"/>
      <c r="HDJ23" s="82"/>
      <c r="HDK23" s="82"/>
      <c r="HDL23" s="82"/>
      <c r="HDM23" s="82"/>
      <c r="HDN23" s="82"/>
      <c r="HDO23" s="82"/>
      <c r="HDP23" s="82"/>
      <c r="HDQ23" s="82"/>
      <c r="HDR23" s="82"/>
      <c r="HDS23" s="82"/>
      <c r="HDT23" s="82"/>
      <c r="HDU23" s="82"/>
      <c r="HDV23" s="82"/>
      <c r="HDW23" s="82"/>
      <c r="HDX23" s="82"/>
      <c r="HDY23" s="82"/>
      <c r="HDZ23" s="82"/>
      <c r="HEA23" s="82"/>
      <c r="HEB23" s="82"/>
      <c r="HEC23" s="82"/>
      <c r="HED23" s="82"/>
      <c r="HEE23" s="82"/>
      <c r="HEF23" s="82"/>
      <c r="HEG23" s="82"/>
      <c r="HEH23" s="82"/>
      <c r="HEI23" s="82"/>
      <c r="HEJ23" s="82"/>
      <c r="HEK23" s="82"/>
      <c r="HEL23" s="82"/>
      <c r="HEM23" s="82"/>
      <c r="HEN23" s="82"/>
      <c r="HEO23" s="82"/>
      <c r="HEP23" s="82"/>
      <c r="HEQ23" s="82"/>
      <c r="HER23" s="82"/>
      <c r="HES23" s="82"/>
      <c r="HET23" s="82"/>
      <c r="HEU23" s="82"/>
      <c r="HEV23" s="82"/>
      <c r="HEW23" s="82"/>
      <c r="HEX23" s="82"/>
      <c r="HEY23" s="82"/>
      <c r="HEZ23" s="82"/>
      <c r="HFA23" s="82"/>
      <c r="HFB23" s="82"/>
      <c r="HFC23" s="82"/>
      <c r="HFD23" s="82"/>
      <c r="HFE23" s="82"/>
      <c r="HFF23" s="82"/>
      <c r="HFG23" s="82"/>
      <c r="HFH23" s="82"/>
      <c r="HFI23" s="82"/>
      <c r="HFJ23" s="82"/>
      <c r="HFK23" s="82"/>
      <c r="HFL23" s="82"/>
      <c r="HFM23" s="82"/>
      <c r="HFN23" s="82"/>
      <c r="HFO23" s="82"/>
      <c r="HFP23" s="82"/>
      <c r="HFQ23" s="82"/>
      <c r="HFR23" s="82"/>
      <c r="HFS23" s="82"/>
      <c r="HFT23" s="82"/>
      <c r="HFU23" s="82"/>
      <c r="HFV23" s="82"/>
      <c r="HFW23" s="82"/>
      <c r="HFX23" s="82"/>
      <c r="HFY23" s="82"/>
      <c r="HFZ23" s="82"/>
      <c r="HGA23" s="82"/>
      <c r="HGB23" s="82"/>
      <c r="HGC23" s="82"/>
      <c r="HGD23" s="82"/>
      <c r="HGE23" s="82"/>
      <c r="HGF23" s="82"/>
      <c r="HGG23" s="82"/>
      <c r="HGH23" s="82"/>
      <c r="HGI23" s="82"/>
      <c r="HGJ23" s="82"/>
      <c r="HGK23" s="82"/>
      <c r="HGL23" s="82"/>
      <c r="HGM23" s="82"/>
      <c r="HGN23" s="82"/>
      <c r="HGO23" s="82"/>
      <c r="HGP23" s="82"/>
      <c r="HGQ23" s="82"/>
      <c r="HGR23" s="82"/>
      <c r="HGS23" s="82"/>
      <c r="HGT23" s="82"/>
      <c r="HGU23" s="82"/>
      <c r="HGV23" s="82"/>
      <c r="HGW23" s="82"/>
      <c r="HGX23" s="82"/>
      <c r="HGY23" s="82"/>
      <c r="HGZ23" s="82"/>
      <c r="HHA23" s="82"/>
      <c r="HHB23" s="82"/>
      <c r="HHC23" s="82"/>
      <c r="HHD23" s="82"/>
      <c r="HHE23" s="82"/>
      <c r="HHF23" s="82"/>
      <c r="HHG23" s="82"/>
      <c r="HHH23" s="82"/>
      <c r="HHI23" s="82"/>
      <c r="HHJ23" s="82"/>
      <c r="HHK23" s="82"/>
      <c r="HHL23" s="82"/>
      <c r="HHM23" s="82"/>
      <c r="HHN23" s="82"/>
      <c r="HHO23" s="82"/>
      <c r="HHP23" s="82"/>
      <c r="HHQ23" s="82"/>
      <c r="HHR23" s="82"/>
      <c r="HHS23" s="82"/>
      <c r="HHT23" s="82"/>
      <c r="HHU23" s="82"/>
      <c r="HHV23" s="82"/>
      <c r="HHW23" s="82"/>
      <c r="HHX23" s="82"/>
      <c r="HHY23" s="82"/>
      <c r="HHZ23" s="82"/>
      <c r="HIA23" s="82"/>
      <c r="HIB23" s="82"/>
      <c r="HIC23" s="82"/>
      <c r="HID23" s="82"/>
      <c r="HIE23" s="82"/>
      <c r="HIF23" s="82"/>
      <c r="HIG23" s="82"/>
      <c r="HIH23" s="82"/>
      <c r="HII23" s="82"/>
      <c r="HIJ23" s="82"/>
      <c r="HIK23" s="82"/>
      <c r="HIL23" s="82"/>
      <c r="HIM23" s="82"/>
      <c r="HIN23" s="82"/>
      <c r="HIO23" s="82"/>
      <c r="HIP23" s="82"/>
      <c r="HIQ23" s="82"/>
      <c r="HIR23" s="82"/>
      <c r="HIS23" s="82"/>
      <c r="HIT23" s="82"/>
      <c r="HIU23" s="82"/>
      <c r="HIV23" s="82"/>
      <c r="HIW23" s="82"/>
      <c r="HIX23" s="82"/>
      <c r="HIY23" s="82"/>
      <c r="HIZ23" s="82"/>
      <c r="HJA23" s="82"/>
      <c r="HJB23" s="82"/>
      <c r="HJC23" s="82"/>
      <c r="HJD23" s="82"/>
      <c r="HJE23" s="82"/>
      <c r="HJF23" s="82"/>
      <c r="HJG23" s="82"/>
      <c r="HJH23" s="82"/>
      <c r="HJI23" s="82"/>
      <c r="HJJ23" s="82"/>
      <c r="HJK23" s="82"/>
      <c r="HJL23" s="82"/>
      <c r="HJM23" s="82"/>
      <c r="HJN23" s="82"/>
      <c r="HJO23" s="82"/>
      <c r="HJP23" s="82"/>
      <c r="HJQ23" s="82"/>
      <c r="HJR23" s="82"/>
      <c r="HJS23" s="82"/>
      <c r="HJT23" s="82"/>
      <c r="HJU23" s="82"/>
      <c r="HJV23" s="82"/>
      <c r="HJW23" s="82"/>
      <c r="HJX23" s="82"/>
      <c r="HJY23" s="82"/>
      <c r="HJZ23" s="82"/>
      <c r="HKA23" s="82"/>
      <c r="HKB23" s="82"/>
      <c r="HKC23" s="82"/>
      <c r="HKD23" s="82"/>
      <c r="HKE23" s="82"/>
      <c r="HKF23" s="82"/>
      <c r="HKG23" s="82"/>
      <c r="HKH23" s="82"/>
      <c r="HKI23" s="82"/>
      <c r="HKJ23" s="82"/>
      <c r="HKK23" s="82"/>
      <c r="HKL23" s="82"/>
      <c r="HKM23" s="82"/>
      <c r="HKN23" s="82"/>
      <c r="HKO23" s="82"/>
      <c r="HKP23" s="82"/>
      <c r="HKQ23" s="82"/>
      <c r="HKR23" s="82"/>
      <c r="HKS23" s="82"/>
      <c r="HKT23" s="82"/>
      <c r="HKU23" s="82"/>
      <c r="HKV23" s="82"/>
      <c r="HKW23" s="82"/>
      <c r="HKX23" s="82"/>
      <c r="HKY23" s="82"/>
      <c r="HKZ23" s="82"/>
      <c r="HLA23" s="82"/>
      <c r="HLB23" s="82"/>
      <c r="HLC23" s="82"/>
      <c r="HLD23" s="82"/>
      <c r="HLE23" s="82"/>
      <c r="HLF23" s="82"/>
      <c r="HLG23" s="82"/>
      <c r="HLH23" s="82"/>
      <c r="HLI23" s="82"/>
      <c r="HLJ23" s="82"/>
      <c r="HLK23" s="82"/>
      <c r="HLL23" s="82"/>
      <c r="HLM23" s="82"/>
      <c r="HLN23" s="82"/>
      <c r="HLO23" s="82"/>
      <c r="HLP23" s="82"/>
      <c r="HLQ23" s="82"/>
      <c r="HLR23" s="82"/>
      <c r="HLS23" s="82"/>
      <c r="HLT23" s="82"/>
      <c r="HLU23" s="82"/>
      <c r="HLV23" s="82"/>
      <c r="HLW23" s="82"/>
      <c r="HLX23" s="82"/>
      <c r="HLY23" s="82"/>
      <c r="HLZ23" s="82"/>
      <c r="HMA23" s="82"/>
      <c r="HMB23" s="82"/>
      <c r="HMC23" s="82"/>
      <c r="HMD23" s="82"/>
      <c r="HME23" s="82"/>
      <c r="HMF23" s="82"/>
      <c r="HMG23" s="82"/>
      <c r="HMH23" s="82"/>
      <c r="HMI23" s="82"/>
      <c r="HMJ23" s="82"/>
      <c r="HMK23" s="82"/>
      <c r="HML23" s="82"/>
      <c r="HMM23" s="82"/>
      <c r="HMN23" s="82"/>
      <c r="HMO23" s="82"/>
      <c r="HMP23" s="82"/>
      <c r="HMQ23" s="82"/>
      <c r="HMR23" s="82"/>
      <c r="HMS23" s="82"/>
      <c r="HMT23" s="82"/>
      <c r="HMU23" s="82"/>
      <c r="HMV23" s="82"/>
      <c r="HMW23" s="82"/>
      <c r="HMX23" s="82"/>
      <c r="HMY23" s="82"/>
      <c r="HMZ23" s="82"/>
      <c r="HNA23" s="82"/>
      <c r="HNB23" s="82"/>
      <c r="HNC23" s="82"/>
      <c r="HND23" s="82"/>
      <c r="HNE23" s="82"/>
      <c r="HNF23" s="82"/>
      <c r="HNG23" s="82"/>
      <c r="HNH23" s="82"/>
      <c r="HNI23" s="82"/>
      <c r="HNJ23" s="82"/>
      <c r="HNK23" s="82"/>
      <c r="HNL23" s="82"/>
      <c r="HNM23" s="82"/>
      <c r="HNN23" s="82"/>
      <c r="HNO23" s="82"/>
      <c r="HNP23" s="82"/>
      <c r="HNQ23" s="82"/>
      <c r="HNR23" s="82"/>
      <c r="HNS23" s="82"/>
      <c r="HNT23" s="82"/>
      <c r="HNU23" s="82"/>
      <c r="HNV23" s="82"/>
      <c r="HNW23" s="82"/>
      <c r="HNX23" s="82"/>
      <c r="HNY23" s="82"/>
      <c r="HNZ23" s="82"/>
      <c r="HOA23" s="82"/>
      <c r="HOB23" s="82"/>
      <c r="HOC23" s="82"/>
      <c r="HOD23" s="82"/>
      <c r="HOE23" s="82"/>
      <c r="HOF23" s="82"/>
      <c r="HOG23" s="82"/>
      <c r="HOH23" s="82"/>
      <c r="HOI23" s="82"/>
      <c r="HOJ23" s="82"/>
      <c r="HOK23" s="82"/>
      <c r="HOL23" s="82"/>
      <c r="HOM23" s="82"/>
      <c r="HON23" s="82"/>
      <c r="HOO23" s="82"/>
      <c r="HOP23" s="82"/>
      <c r="HOQ23" s="82"/>
      <c r="HOR23" s="82"/>
      <c r="HOS23" s="82"/>
      <c r="HOT23" s="82"/>
      <c r="HOU23" s="82"/>
      <c r="HOV23" s="82"/>
      <c r="HOW23" s="82"/>
      <c r="HOX23" s="82"/>
      <c r="HOY23" s="82"/>
      <c r="HOZ23" s="82"/>
      <c r="HPA23" s="82"/>
      <c r="HPB23" s="82"/>
      <c r="HPC23" s="82"/>
      <c r="HPD23" s="82"/>
      <c r="HPE23" s="82"/>
      <c r="HPF23" s="82"/>
      <c r="HPG23" s="82"/>
      <c r="HPH23" s="82"/>
      <c r="HPI23" s="82"/>
      <c r="HPJ23" s="82"/>
      <c r="HPK23" s="82"/>
      <c r="HPL23" s="82"/>
      <c r="HPM23" s="82"/>
      <c r="HPN23" s="82"/>
      <c r="HPO23" s="82"/>
      <c r="HPP23" s="82"/>
      <c r="HPQ23" s="82"/>
      <c r="HPR23" s="82"/>
      <c r="HPS23" s="82"/>
      <c r="HPT23" s="82"/>
      <c r="HPU23" s="82"/>
      <c r="HPV23" s="82"/>
      <c r="HPW23" s="82"/>
      <c r="HPX23" s="82"/>
      <c r="HPY23" s="82"/>
      <c r="HPZ23" s="82"/>
      <c r="HQA23" s="82"/>
      <c r="HQB23" s="82"/>
      <c r="HQC23" s="82"/>
      <c r="HQD23" s="82"/>
      <c r="HQE23" s="82"/>
      <c r="HQF23" s="82"/>
      <c r="HQG23" s="82"/>
      <c r="HQH23" s="82"/>
      <c r="HQI23" s="82"/>
      <c r="HQJ23" s="82"/>
      <c r="HQK23" s="82"/>
      <c r="HQL23" s="82"/>
      <c r="HQM23" s="82"/>
      <c r="HQN23" s="82"/>
      <c r="HQO23" s="82"/>
      <c r="HQP23" s="82"/>
      <c r="HQQ23" s="82"/>
      <c r="HQR23" s="82"/>
      <c r="HQS23" s="82"/>
      <c r="HQT23" s="82"/>
      <c r="HQU23" s="82"/>
      <c r="HQV23" s="82"/>
      <c r="HQW23" s="82"/>
      <c r="HQX23" s="82"/>
      <c r="HQY23" s="82"/>
      <c r="HQZ23" s="82"/>
      <c r="HRA23" s="82"/>
      <c r="HRB23" s="82"/>
      <c r="HRC23" s="82"/>
      <c r="HRD23" s="82"/>
      <c r="HRE23" s="82"/>
      <c r="HRF23" s="82"/>
      <c r="HRG23" s="82"/>
      <c r="HRH23" s="82"/>
      <c r="HRI23" s="82"/>
      <c r="HRJ23" s="82"/>
      <c r="HRK23" s="82"/>
      <c r="HRL23" s="82"/>
      <c r="HRM23" s="82"/>
      <c r="HRN23" s="82"/>
      <c r="HRO23" s="82"/>
      <c r="HRP23" s="82"/>
      <c r="HRQ23" s="82"/>
      <c r="HRR23" s="82"/>
      <c r="HRS23" s="82"/>
      <c r="HRT23" s="82"/>
      <c r="HRU23" s="82"/>
      <c r="HRV23" s="82"/>
      <c r="HRW23" s="82"/>
      <c r="HRX23" s="82"/>
      <c r="HRY23" s="82"/>
      <c r="HRZ23" s="82"/>
      <c r="HSA23" s="82"/>
      <c r="HSB23" s="82"/>
      <c r="HSC23" s="82"/>
      <c r="HSD23" s="82"/>
      <c r="HSE23" s="82"/>
      <c r="HSF23" s="82"/>
      <c r="HSG23" s="82"/>
      <c r="HSH23" s="82"/>
      <c r="HSI23" s="82"/>
      <c r="HSJ23" s="82"/>
      <c r="HSK23" s="82"/>
      <c r="HSL23" s="82"/>
      <c r="HSM23" s="82"/>
      <c r="HSN23" s="82"/>
      <c r="HSO23" s="82"/>
      <c r="HSP23" s="82"/>
      <c r="HSQ23" s="82"/>
      <c r="HSR23" s="82"/>
      <c r="HSS23" s="82"/>
      <c r="HST23" s="82"/>
      <c r="HSU23" s="82"/>
      <c r="HSV23" s="82"/>
      <c r="HSW23" s="82"/>
      <c r="HSX23" s="82"/>
      <c r="HSY23" s="82"/>
      <c r="HSZ23" s="82"/>
      <c r="HTA23" s="82"/>
      <c r="HTB23" s="82"/>
      <c r="HTC23" s="82"/>
      <c r="HTD23" s="82"/>
      <c r="HTE23" s="82"/>
      <c r="HTF23" s="82"/>
      <c r="HTG23" s="82"/>
      <c r="HTH23" s="82"/>
      <c r="HTI23" s="82"/>
      <c r="HTJ23" s="82"/>
      <c r="HTK23" s="82"/>
      <c r="HTL23" s="82"/>
      <c r="HTM23" s="82"/>
      <c r="HTN23" s="82"/>
      <c r="HTO23" s="82"/>
      <c r="HTP23" s="82"/>
      <c r="HTQ23" s="82"/>
      <c r="HTR23" s="82"/>
      <c r="HTS23" s="82"/>
      <c r="HTT23" s="82"/>
      <c r="HTU23" s="82"/>
      <c r="HTV23" s="82"/>
      <c r="HTW23" s="82"/>
      <c r="HTX23" s="82"/>
      <c r="HTY23" s="82"/>
      <c r="HTZ23" s="82"/>
      <c r="HUA23" s="82"/>
      <c r="HUB23" s="82"/>
      <c r="HUC23" s="82"/>
      <c r="HUD23" s="82"/>
      <c r="HUE23" s="82"/>
      <c r="HUF23" s="82"/>
      <c r="HUG23" s="82"/>
      <c r="HUH23" s="82"/>
      <c r="HUI23" s="82"/>
      <c r="HUJ23" s="82"/>
      <c r="HUK23" s="82"/>
      <c r="HUL23" s="82"/>
      <c r="HUM23" s="82"/>
      <c r="HUN23" s="82"/>
      <c r="HUO23" s="82"/>
      <c r="HUP23" s="82"/>
      <c r="HUQ23" s="82"/>
      <c r="HUR23" s="82"/>
      <c r="HUS23" s="82"/>
      <c r="HUT23" s="82"/>
      <c r="HUU23" s="82"/>
      <c r="HUV23" s="82"/>
      <c r="HUW23" s="82"/>
      <c r="HUX23" s="82"/>
      <c r="HUY23" s="82"/>
      <c r="HUZ23" s="82"/>
      <c r="HVA23" s="82"/>
      <c r="HVB23" s="82"/>
      <c r="HVC23" s="82"/>
      <c r="HVD23" s="82"/>
      <c r="HVE23" s="82"/>
      <c r="HVF23" s="82"/>
      <c r="HVG23" s="82"/>
      <c r="HVH23" s="82"/>
      <c r="HVI23" s="82"/>
      <c r="HVJ23" s="82"/>
      <c r="HVK23" s="82"/>
      <c r="HVL23" s="82"/>
      <c r="HVM23" s="82"/>
      <c r="HVN23" s="82"/>
      <c r="HVO23" s="82"/>
      <c r="HVP23" s="82"/>
      <c r="HVQ23" s="82"/>
      <c r="HVR23" s="82"/>
      <c r="HVS23" s="82"/>
      <c r="HVT23" s="82"/>
      <c r="HVU23" s="82"/>
      <c r="HVV23" s="82"/>
      <c r="HVW23" s="82"/>
      <c r="HVX23" s="82"/>
      <c r="HVY23" s="82"/>
      <c r="HVZ23" s="82"/>
      <c r="HWA23" s="82"/>
      <c r="HWB23" s="82"/>
      <c r="HWC23" s="82"/>
      <c r="HWD23" s="82"/>
      <c r="HWE23" s="82"/>
      <c r="HWF23" s="82"/>
      <c r="HWG23" s="82"/>
      <c r="HWH23" s="82"/>
      <c r="HWI23" s="82"/>
      <c r="HWJ23" s="82"/>
      <c r="HWK23" s="82"/>
      <c r="HWL23" s="82"/>
      <c r="HWM23" s="82"/>
      <c r="HWN23" s="82"/>
      <c r="HWO23" s="82"/>
      <c r="HWP23" s="82"/>
      <c r="HWQ23" s="82"/>
      <c r="HWR23" s="82"/>
      <c r="HWS23" s="82"/>
      <c r="HWT23" s="82"/>
      <c r="HWU23" s="82"/>
      <c r="HWV23" s="82"/>
      <c r="HWW23" s="82"/>
      <c r="HWX23" s="82"/>
      <c r="HWY23" s="82"/>
      <c r="HWZ23" s="82"/>
      <c r="HXA23" s="82"/>
      <c r="HXB23" s="82"/>
      <c r="HXC23" s="82"/>
      <c r="HXD23" s="82"/>
      <c r="HXE23" s="82"/>
      <c r="HXF23" s="82"/>
      <c r="HXG23" s="82"/>
      <c r="HXH23" s="82"/>
      <c r="HXI23" s="82"/>
      <c r="HXJ23" s="82"/>
      <c r="HXK23" s="82"/>
      <c r="HXL23" s="82"/>
      <c r="HXM23" s="82"/>
      <c r="HXN23" s="82"/>
      <c r="HXO23" s="82"/>
      <c r="HXP23" s="82"/>
      <c r="HXQ23" s="82"/>
      <c r="HXR23" s="82"/>
      <c r="HXS23" s="82"/>
      <c r="HXT23" s="82"/>
      <c r="HXU23" s="82"/>
      <c r="HXV23" s="82"/>
      <c r="HXW23" s="82"/>
      <c r="HXX23" s="82"/>
      <c r="HXY23" s="82"/>
      <c r="HXZ23" s="82"/>
      <c r="HYA23" s="82"/>
      <c r="HYB23" s="82"/>
      <c r="HYC23" s="82"/>
      <c r="HYD23" s="82"/>
      <c r="HYE23" s="82"/>
      <c r="HYF23" s="82"/>
      <c r="HYG23" s="82"/>
      <c r="HYH23" s="82"/>
      <c r="HYI23" s="82"/>
      <c r="HYJ23" s="82"/>
      <c r="HYK23" s="82"/>
      <c r="HYL23" s="82"/>
      <c r="HYM23" s="82"/>
      <c r="HYN23" s="82"/>
      <c r="HYO23" s="82"/>
      <c r="HYP23" s="82"/>
      <c r="HYQ23" s="82"/>
      <c r="HYR23" s="82"/>
      <c r="HYS23" s="82"/>
      <c r="HYT23" s="82"/>
      <c r="HYU23" s="82"/>
      <c r="HYV23" s="82"/>
      <c r="HYW23" s="82"/>
      <c r="HYX23" s="82"/>
      <c r="HYY23" s="82"/>
      <c r="HYZ23" s="82"/>
      <c r="HZA23" s="82"/>
      <c r="HZB23" s="82"/>
      <c r="HZC23" s="82"/>
      <c r="HZD23" s="82"/>
      <c r="HZE23" s="82"/>
      <c r="HZF23" s="82"/>
      <c r="HZG23" s="82"/>
      <c r="HZH23" s="82"/>
      <c r="HZI23" s="82"/>
      <c r="HZJ23" s="82"/>
      <c r="HZK23" s="82"/>
      <c r="HZL23" s="82"/>
      <c r="HZM23" s="82"/>
      <c r="HZN23" s="82"/>
      <c r="HZO23" s="82"/>
      <c r="HZP23" s="82"/>
      <c r="HZQ23" s="82"/>
      <c r="HZR23" s="82"/>
      <c r="HZS23" s="82"/>
      <c r="HZT23" s="82"/>
      <c r="HZU23" s="82"/>
      <c r="HZV23" s="82"/>
      <c r="HZW23" s="82"/>
      <c r="HZX23" s="82"/>
      <c r="HZY23" s="82"/>
      <c r="HZZ23" s="82"/>
      <c r="IAA23" s="82"/>
      <c r="IAB23" s="82"/>
      <c r="IAC23" s="82"/>
      <c r="IAD23" s="82"/>
      <c r="IAE23" s="82"/>
      <c r="IAF23" s="82"/>
      <c r="IAG23" s="82"/>
      <c r="IAH23" s="82"/>
      <c r="IAI23" s="82"/>
      <c r="IAJ23" s="82"/>
      <c r="IAK23" s="82"/>
      <c r="IAL23" s="82"/>
      <c r="IAM23" s="82"/>
      <c r="IAN23" s="82"/>
      <c r="IAO23" s="82"/>
      <c r="IAP23" s="82"/>
      <c r="IAQ23" s="82"/>
      <c r="IAR23" s="82"/>
      <c r="IAS23" s="82"/>
      <c r="IAT23" s="82"/>
      <c r="IAU23" s="82"/>
      <c r="IAV23" s="82"/>
      <c r="IAW23" s="82"/>
      <c r="IAX23" s="82"/>
      <c r="IAY23" s="82"/>
      <c r="IAZ23" s="82"/>
      <c r="IBA23" s="82"/>
      <c r="IBB23" s="82"/>
      <c r="IBC23" s="82"/>
      <c r="IBD23" s="82"/>
      <c r="IBE23" s="82"/>
      <c r="IBF23" s="82"/>
      <c r="IBG23" s="82"/>
      <c r="IBH23" s="82"/>
      <c r="IBI23" s="82"/>
      <c r="IBJ23" s="82"/>
      <c r="IBK23" s="82"/>
      <c r="IBL23" s="82"/>
      <c r="IBM23" s="82"/>
      <c r="IBN23" s="82"/>
      <c r="IBO23" s="82"/>
      <c r="IBP23" s="82"/>
      <c r="IBQ23" s="82"/>
      <c r="IBR23" s="82"/>
      <c r="IBS23" s="82"/>
      <c r="IBT23" s="82"/>
      <c r="IBU23" s="82"/>
      <c r="IBV23" s="82"/>
      <c r="IBW23" s="82"/>
      <c r="IBX23" s="82"/>
      <c r="IBY23" s="82"/>
      <c r="IBZ23" s="82"/>
      <c r="ICA23" s="82"/>
      <c r="ICB23" s="82"/>
      <c r="ICC23" s="82"/>
      <c r="ICD23" s="82"/>
      <c r="ICE23" s="82"/>
      <c r="ICF23" s="82"/>
      <c r="ICG23" s="82"/>
      <c r="ICH23" s="82"/>
      <c r="ICI23" s="82"/>
      <c r="ICJ23" s="82"/>
      <c r="ICK23" s="82"/>
      <c r="ICL23" s="82"/>
      <c r="ICM23" s="82"/>
      <c r="ICN23" s="82"/>
      <c r="ICO23" s="82"/>
      <c r="ICP23" s="82"/>
      <c r="ICQ23" s="82"/>
      <c r="ICR23" s="82"/>
      <c r="ICS23" s="82"/>
      <c r="ICT23" s="82"/>
      <c r="ICU23" s="82"/>
      <c r="ICV23" s="82"/>
      <c r="ICW23" s="82"/>
      <c r="ICX23" s="82"/>
      <c r="ICY23" s="82"/>
      <c r="ICZ23" s="82"/>
      <c r="IDA23" s="82"/>
      <c r="IDB23" s="82"/>
      <c r="IDC23" s="82"/>
      <c r="IDD23" s="82"/>
      <c r="IDE23" s="82"/>
      <c r="IDF23" s="82"/>
      <c r="IDG23" s="82"/>
      <c r="IDH23" s="82"/>
      <c r="IDI23" s="82"/>
      <c r="IDJ23" s="82"/>
      <c r="IDK23" s="82"/>
      <c r="IDL23" s="82"/>
      <c r="IDM23" s="82"/>
      <c r="IDN23" s="82"/>
      <c r="IDO23" s="82"/>
      <c r="IDP23" s="82"/>
      <c r="IDQ23" s="82"/>
      <c r="IDR23" s="82"/>
      <c r="IDS23" s="82"/>
      <c r="IDT23" s="82"/>
      <c r="IDU23" s="82"/>
      <c r="IDV23" s="82"/>
      <c r="IDW23" s="82"/>
      <c r="IDX23" s="82"/>
      <c r="IDY23" s="82"/>
      <c r="IDZ23" s="82"/>
      <c r="IEA23" s="82"/>
      <c r="IEB23" s="82"/>
      <c r="IEC23" s="82"/>
      <c r="IED23" s="82"/>
      <c r="IEE23" s="82"/>
      <c r="IEF23" s="82"/>
      <c r="IEG23" s="82"/>
      <c r="IEH23" s="82"/>
      <c r="IEI23" s="82"/>
      <c r="IEJ23" s="82"/>
      <c r="IEK23" s="82"/>
      <c r="IEL23" s="82"/>
      <c r="IEM23" s="82"/>
      <c r="IEN23" s="82"/>
      <c r="IEO23" s="82"/>
      <c r="IEP23" s="82"/>
      <c r="IEQ23" s="82"/>
      <c r="IER23" s="82"/>
      <c r="IES23" s="82"/>
      <c r="IET23" s="82"/>
      <c r="IEU23" s="82"/>
      <c r="IEV23" s="82"/>
      <c r="IEW23" s="82"/>
      <c r="IEX23" s="82"/>
      <c r="IEY23" s="82"/>
      <c r="IEZ23" s="82"/>
      <c r="IFA23" s="82"/>
      <c r="IFB23" s="82"/>
      <c r="IFC23" s="82"/>
      <c r="IFD23" s="82"/>
      <c r="IFE23" s="82"/>
      <c r="IFF23" s="82"/>
      <c r="IFG23" s="82"/>
      <c r="IFH23" s="82"/>
      <c r="IFI23" s="82"/>
      <c r="IFJ23" s="82"/>
      <c r="IFK23" s="82"/>
      <c r="IFL23" s="82"/>
      <c r="IFM23" s="82"/>
      <c r="IFN23" s="82"/>
      <c r="IFO23" s="82"/>
      <c r="IFP23" s="82"/>
      <c r="IFQ23" s="82"/>
      <c r="IFR23" s="82"/>
      <c r="IFS23" s="82"/>
      <c r="IFT23" s="82"/>
      <c r="IFU23" s="82"/>
      <c r="IFV23" s="82"/>
      <c r="IFW23" s="82"/>
      <c r="IFX23" s="82"/>
      <c r="IFY23" s="82"/>
      <c r="IFZ23" s="82"/>
      <c r="IGA23" s="82"/>
      <c r="IGB23" s="82"/>
      <c r="IGC23" s="82"/>
      <c r="IGD23" s="82"/>
      <c r="IGE23" s="82"/>
      <c r="IGF23" s="82"/>
      <c r="IGG23" s="82"/>
      <c r="IGH23" s="82"/>
      <c r="IGI23" s="82"/>
      <c r="IGJ23" s="82"/>
      <c r="IGK23" s="82"/>
      <c r="IGL23" s="82"/>
      <c r="IGM23" s="82"/>
      <c r="IGN23" s="82"/>
      <c r="IGO23" s="82"/>
      <c r="IGP23" s="82"/>
      <c r="IGQ23" s="82"/>
      <c r="IGR23" s="82"/>
      <c r="IGS23" s="82"/>
      <c r="IGT23" s="82"/>
      <c r="IGU23" s="82"/>
      <c r="IGV23" s="82"/>
      <c r="IGW23" s="82"/>
      <c r="IGX23" s="82"/>
      <c r="IGY23" s="82"/>
      <c r="IGZ23" s="82"/>
      <c r="IHA23" s="82"/>
      <c r="IHB23" s="82"/>
      <c r="IHC23" s="82"/>
      <c r="IHD23" s="82"/>
      <c r="IHE23" s="82"/>
      <c r="IHF23" s="82"/>
      <c r="IHG23" s="82"/>
      <c r="IHH23" s="82"/>
      <c r="IHI23" s="82"/>
      <c r="IHJ23" s="82"/>
      <c r="IHK23" s="82"/>
      <c r="IHL23" s="82"/>
      <c r="IHM23" s="82"/>
      <c r="IHN23" s="82"/>
      <c r="IHO23" s="82"/>
      <c r="IHP23" s="82"/>
      <c r="IHQ23" s="82"/>
      <c r="IHR23" s="82"/>
      <c r="IHS23" s="82"/>
      <c r="IHT23" s="82"/>
      <c r="IHU23" s="82"/>
      <c r="IHV23" s="82"/>
      <c r="IHW23" s="82"/>
      <c r="IHX23" s="82"/>
      <c r="IHY23" s="82"/>
      <c r="IHZ23" s="82"/>
      <c r="IIA23" s="82"/>
      <c r="IIB23" s="82"/>
      <c r="IIC23" s="82"/>
      <c r="IID23" s="82"/>
      <c r="IIE23" s="82"/>
      <c r="IIF23" s="82"/>
      <c r="IIG23" s="82"/>
      <c r="IIH23" s="82"/>
      <c r="III23" s="82"/>
      <c r="IIJ23" s="82"/>
      <c r="IIK23" s="82"/>
      <c r="IIL23" s="82"/>
      <c r="IIM23" s="82"/>
      <c r="IIN23" s="82"/>
      <c r="IIO23" s="82"/>
      <c r="IIP23" s="82"/>
      <c r="IIQ23" s="82"/>
      <c r="IIR23" s="82"/>
      <c r="IIS23" s="82"/>
      <c r="IIT23" s="82"/>
      <c r="IIU23" s="82"/>
      <c r="IIV23" s="82"/>
      <c r="IIW23" s="82"/>
      <c r="IIX23" s="82"/>
      <c r="IIY23" s="82"/>
      <c r="IIZ23" s="82"/>
      <c r="IJA23" s="82"/>
      <c r="IJB23" s="82"/>
      <c r="IJC23" s="82"/>
      <c r="IJD23" s="82"/>
      <c r="IJE23" s="82"/>
      <c r="IJF23" s="82"/>
      <c r="IJG23" s="82"/>
      <c r="IJH23" s="82"/>
      <c r="IJI23" s="82"/>
      <c r="IJJ23" s="82"/>
      <c r="IJK23" s="82"/>
      <c r="IJL23" s="82"/>
      <c r="IJM23" s="82"/>
      <c r="IJN23" s="82"/>
      <c r="IJO23" s="82"/>
      <c r="IJP23" s="82"/>
      <c r="IJQ23" s="82"/>
      <c r="IJR23" s="82"/>
      <c r="IJS23" s="82"/>
      <c r="IJT23" s="82"/>
      <c r="IJU23" s="82"/>
      <c r="IJV23" s="82"/>
      <c r="IJW23" s="82"/>
      <c r="IJX23" s="82"/>
      <c r="IJY23" s="82"/>
      <c r="IJZ23" s="82"/>
      <c r="IKA23" s="82"/>
      <c r="IKB23" s="82"/>
      <c r="IKC23" s="82"/>
      <c r="IKD23" s="82"/>
      <c r="IKE23" s="82"/>
      <c r="IKF23" s="82"/>
      <c r="IKG23" s="82"/>
      <c r="IKH23" s="82"/>
      <c r="IKI23" s="82"/>
      <c r="IKJ23" s="82"/>
      <c r="IKK23" s="82"/>
      <c r="IKL23" s="82"/>
      <c r="IKM23" s="82"/>
      <c r="IKN23" s="82"/>
      <c r="IKO23" s="82"/>
      <c r="IKP23" s="82"/>
      <c r="IKQ23" s="82"/>
      <c r="IKR23" s="82"/>
      <c r="IKS23" s="82"/>
      <c r="IKT23" s="82"/>
      <c r="IKU23" s="82"/>
      <c r="IKV23" s="82"/>
      <c r="IKW23" s="82"/>
      <c r="IKX23" s="82"/>
      <c r="IKY23" s="82"/>
      <c r="IKZ23" s="82"/>
      <c r="ILA23" s="82"/>
      <c r="ILB23" s="82"/>
      <c r="ILC23" s="82"/>
      <c r="ILD23" s="82"/>
      <c r="ILE23" s="82"/>
      <c r="ILF23" s="82"/>
      <c r="ILG23" s="82"/>
      <c r="ILH23" s="82"/>
      <c r="ILI23" s="82"/>
      <c r="ILJ23" s="82"/>
      <c r="ILK23" s="82"/>
      <c r="ILL23" s="82"/>
      <c r="ILM23" s="82"/>
      <c r="ILN23" s="82"/>
      <c r="ILO23" s="82"/>
      <c r="ILP23" s="82"/>
      <c r="ILQ23" s="82"/>
      <c r="ILR23" s="82"/>
      <c r="ILS23" s="82"/>
      <c r="ILT23" s="82"/>
      <c r="ILU23" s="82"/>
      <c r="ILV23" s="82"/>
      <c r="ILW23" s="82"/>
      <c r="ILX23" s="82"/>
      <c r="ILY23" s="82"/>
      <c r="ILZ23" s="82"/>
      <c r="IMA23" s="82"/>
      <c r="IMB23" s="82"/>
      <c r="IMC23" s="82"/>
      <c r="IMD23" s="82"/>
      <c r="IME23" s="82"/>
      <c r="IMF23" s="82"/>
      <c r="IMG23" s="82"/>
      <c r="IMH23" s="82"/>
      <c r="IMI23" s="82"/>
      <c r="IMJ23" s="82"/>
      <c r="IMK23" s="82"/>
      <c r="IML23" s="82"/>
      <c r="IMM23" s="82"/>
      <c r="IMN23" s="82"/>
      <c r="IMO23" s="82"/>
      <c r="IMP23" s="82"/>
      <c r="IMQ23" s="82"/>
      <c r="IMR23" s="82"/>
      <c r="IMS23" s="82"/>
      <c r="IMT23" s="82"/>
      <c r="IMU23" s="82"/>
      <c r="IMV23" s="82"/>
      <c r="IMW23" s="82"/>
      <c r="IMX23" s="82"/>
      <c r="IMY23" s="82"/>
      <c r="IMZ23" s="82"/>
      <c r="INA23" s="82"/>
      <c r="INB23" s="82"/>
      <c r="INC23" s="82"/>
      <c r="IND23" s="82"/>
      <c r="INE23" s="82"/>
      <c r="INF23" s="82"/>
      <c r="ING23" s="82"/>
      <c r="INH23" s="82"/>
      <c r="INI23" s="82"/>
      <c r="INJ23" s="82"/>
      <c r="INK23" s="82"/>
      <c r="INL23" s="82"/>
      <c r="INM23" s="82"/>
      <c r="INN23" s="82"/>
      <c r="INO23" s="82"/>
      <c r="INP23" s="82"/>
      <c r="INQ23" s="82"/>
      <c r="INR23" s="82"/>
      <c r="INS23" s="82"/>
      <c r="INT23" s="82"/>
      <c r="INU23" s="82"/>
      <c r="INV23" s="82"/>
      <c r="INW23" s="82"/>
      <c r="INX23" s="82"/>
      <c r="INY23" s="82"/>
      <c r="INZ23" s="82"/>
      <c r="IOA23" s="82"/>
      <c r="IOB23" s="82"/>
      <c r="IOC23" s="82"/>
      <c r="IOD23" s="82"/>
      <c r="IOE23" s="82"/>
      <c r="IOF23" s="82"/>
      <c r="IOG23" s="82"/>
      <c r="IOH23" s="82"/>
      <c r="IOI23" s="82"/>
      <c r="IOJ23" s="82"/>
      <c r="IOK23" s="82"/>
      <c r="IOL23" s="82"/>
      <c r="IOM23" s="82"/>
      <c r="ION23" s="82"/>
      <c r="IOO23" s="82"/>
      <c r="IOP23" s="82"/>
      <c r="IOQ23" s="82"/>
      <c r="IOR23" s="82"/>
      <c r="IOS23" s="82"/>
      <c r="IOT23" s="82"/>
      <c r="IOU23" s="82"/>
      <c r="IOV23" s="82"/>
      <c r="IOW23" s="82"/>
      <c r="IOX23" s="82"/>
      <c r="IOY23" s="82"/>
      <c r="IOZ23" s="82"/>
      <c r="IPA23" s="82"/>
      <c r="IPB23" s="82"/>
      <c r="IPC23" s="82"/>
      <c r="IPD23" s="82"/>
      <c r="IPE23" s="82"/>
      <c r="IPF23" s="82"/>
      <c r="IPG23" s="82"/>
      <c r="IPH23" s="82"/>
      <c r="IPI23" s="82"/>
      <c r="IPJ23" s="82"/>
      <c r="IPK23" s="82"/>
      <c r="IPL23" s="82"/>
      <c r="IPM23" s="82"/>
      <c r="IPN23" s="82"/>
      <c r="IPO23" s="82"/>
      <c r="IPP23" s="82"/>
      <c r="IPQ23" s="82"/>
      <c r="IPR23" s="82"/>
      <c r="IPS23" s="82"/>
      <c r="IPT23" s="82"/>
      <c r="IPU23" s="82"/>
      <c r="IPV23" s="82"/>
      <c r="IPW23" s="82"/>
      <c r="IPX23" s="82"/>
      <c r="IPY23" s="82"/>
      <c r="IPZ23" s="82"/>
      <c r="IQA23" s="82"/>
      <c r="IQB23" s="82"/>
      <c r="IQC23" s="82"/>
      <c r="IQD23" s="82"/>
      <c r="IQE23" s="82"/>
      <c r="IQF23" s="82"/>
      <c r="IQG23" s="82"/>
      <c r="IQH23" s="82"/>
      <c r="IQI23" s="82"/>
      <c r="IQJ23" s="82"/>
      <c r="IQK23" s="82"/>
      <c r="IQL23" s="82"/>
      <c r="IQM23" s="82"/>
      <c r="IQN23" s="82"/>
      <c r="IQO23" s="82"/>
      <c r="IQP23" s="82"/>
      <c r="IQQ23" s="82"/>
      <c r="IQR23" s="82"/>
      <c r="IQS23" s="82"/>
      <c r="IQT23" s="82"/>
      <c r="IQU23" s="82"/>
      <c r="IQV23" s="82"/>
      <c r="IQW23" s="82"/>
      <c r="IQX23" s="82"/>
      <c r="IQY23" s="82"/>
      <c r="IQZ23" s="82"/>
      <c r="IRA23" s="82"/>
      <c r="IRB23" s="82"/>
      <c r="IRC23" s="82"/>
      <c r="IRD23" s="82"/>
      <c r="IRE23" s="82"/>
      <c r="IRF23" s="82"/>
      <c r="IRG23" s="82"/>
      <c r="IRH23" s="82"/>
      <c r="IRI23" s="82"/>
      <c r="IRJ23" s="82"/>
      <c r="IRK23" s="82"/>
      <c r="IRL23" s="82"/>
      <c r="IRM23" s="82"/>
      <c r="IRN23" s="82"/>
      <c r="IRO23" s="82"/>
      <c r="IRP23" s="82"/>
      <c r="IRQ23" s="82"/>
      <c r="IRR23" s="82"/>
      <c r="IRS23" s="82"/>
      <c r="IRT23" s="82"/>
      <c r="IRU23" s="82"/>
      <c r="IRV23" s="82"/>
      <c r="IRW23" s="82"/>
      <c r="IRX23" s="82"/>
      <c r="IRY23" s="82"/>
      <c r="IRZ23" s="82"/>
      <c r="ISA23" s="82"/>
      <c r="ISB23" s="82"/>
      <c r="ISC23" s="82"/>
      <c r="ISD23" s="82"/>
      <c r="ISE23" s="82"/>
      <c r="ISF23" s="82"/>
      <c r="ISG23" s="82"/>
      <c r="ISH23" s="82"/>
      <c r="ISI23" s="82"/>
      <c r="ISJ23" s="82"/>
      <c r="ISK23" s="82"/>
      <c r="ISL23" s="82"/>
      <c r="ISM23" s="82"/>
      <c r="ISN23" s="82"/>
      <c r="ISO23" s="82"/>
      <c r="ISP23" s="82"/>
      <c r="ISQ23" s="82"/>
      <c r="ISR23" s="82"/>
      <c r="ISS23" s="82"/>
      <c r="IST23" s="82"/>
      <c r="ISU23" s="82"/>
      <c r="ISV23" s="82"/>
      <c r="ISW23" s="82"/>
      <c r="ISX23" s="82"/>
      <c r="ISY23" s="82"/>
      <c r="ISZ23" s="82"/>
      <c r="ITA23" s="82"/>
      <c r="ITB23" s="82"/>
      <c r="ITC23" s="82"/>
      <c r="ITD23" s="82"/>
      <c r="ITE23" s="82"/>
      <c r="ITF23" s="82"/>
      <c r="ITG23" s="82"/>
      <c r="ITH23" s="82"/>
      <c r="ITI23" s="82"/>
      <c r="ITJ23" s="82"/>
      <c r="ITK23" s="82"/>
      <c r="ITL23" s="82"/>
      <c r="ITM23" s="82"/>
      <c r="ITN23" s="82"/>
      <c r="ITO23" s="82"/>
      <c r="ITP23" s="82"/>
      <c r="ITQ23" s="82"/>
      <c r="ITR23" s="82"/>
      <c r="ITS23" s="82"/>
      <c r="ITT23" s="82"/>
      <c r="ITU23" s="82"/>
      <c r="ITV23" s="82"/>
      <c r="ITW23" s="82"/>
      <c r="ITX23" s="82"/>
      <c r="ITY23" s="82"/>
      <c r="ITZ23" s="82"/>
      <c r="IUA23" s="82"/>
      <c r="IUB23" s="82"/>
      <c r="IUC23" s="82"/>
      <c r="IUD23" s="82"/>
      <c r="IUE23" s="82"/>
      <c r="IUF23" s="82"/>
      <c r="IUG23" s="82"/>
      <c r="IUH23" s="82"/>
      <c r="IUI23" s="82"/>
      <c r="IUJ23" s="82"/>
      <c r="IUK23" s="82"/>
      <c r="IUL23" s="82"/>
      <c r="IUM23" s="82"/>
      <c r="IUN23" s="82"/>
      <c r="IUO23" s="82"/>
      <c r="IUP23" s="82"/>
      <c r="IUQ23" s="82"/>
      <c r="IUR23" s="82"/>
      <c r="IUS23" s="82"/>
      <c r="IUT23" s="82"/>
      <c r="IUU23" s="82"/>
      <c r="IUV23" s="82"/>
      <c r="IUW23" s="82"/>
      <c r="IUX23" s="82"/>
      <c r="IUY23" s="82"/>
      <c r="IUZ23" s="82"/>
      <c r="IVA23" s="82"/>
      <c r="IVB23" s="82"/>
      <c r="IVC23" s="82"/>
      <c r="IVD23" s="82"/>
      <c r="IVE23" s="82"/>
      <c r="IVF23" s="82"/>
      <c r="IVG23" s="82"/>
      <c r="IVH23" s="82"/>
      <c r="IVI23" s="82"/>
      <c r="IVJ23" s="82"/>
      <c r="IVK23" s="82"/>
      <c r="IVL23" s="82"/>
      <c r="IVM23" s="82"/>
      <c r="IVN23" s="82"/>
      <c r="IVO23" s="82"/>
      <c r="IVP23" s="82"/>
      <c r="IVQ23" s="82"/>
      <c r="IVR23" s="82"/>
      <c r="IVS23" s="82"/>
      <c r="IVT23" s="82"/>
      <c r="IVU23" s="82"/>
      <c r="IVV23" s="82"/>
      <c r="IVW23" s="82"/>
      <c r="IVX23" s="82"/>
      <c r="IVY23" s="82"/>
      <c r="IVZ23" s="82"/>
      <c r="IWA23" s="82"/>
      <c r="IWB23" s="82"/>
      <c r="IWC23" s="82"/>
      <c r="IWD23" s="82"/>
      <c r="IWE23" s="82"/>
      <c r="IWF23" s="82"/>
      <c r="IWG23" s="82"/>
      <c r="IWH23" s="82"/>
      <c r="IWI23" s="82"/>
      <c r="IWJ23" s="82"/>
      <c r="IWK23" s="82"/>
      <c r="IWL23" s="82"/>
      <c r="IWM23" s="82"/>
      <c r="IWN23" s="82"/>
      <c r="IWO23" s="82"/>
      <c r="IWP23" s="82"/>
      <c r="IWQ23" s="82"/>
      <c r="IWR23" s="82"/>
      <c r="IWS23" s="82"/>
      <c r="IWT23" s="82"/>
      <c r="IWU23" s="82"/>
      <c r="IWV23" s="82"/>
      <c r="IWW23" s="82"/>
      <c r="IWX23" s="82"/>
      <c r="IWY23" s="82"/>
      <c r="IWZ23" s="82"/>
      <c r="IXA23" s="82"/>
      <c r="IXB23" s="82"/>
      <c r="IXC23" s="82"/>
      <c r="IXD23" s="82"/>
      <c r="IXE23" s="82"/>
      <c r="IXF23" s="82"/>
      <c r="IXG23" s="82"/>
      <c r="IXH23" s="82"/>
      <c r="IXI23" s="82"/>
      <c r="IXJ23" s="82"/>
      <c r="IXK23" s="82"/>
      <c r="IXL23" s="82"/>
      <c r="IXM23" s="82"/>
      <c r="IXN23" s="82"/>
      <c r="IXO23" s="82"/>
      <c r="IXP23" s="82"/>
      <c r="IXQ23" s="82"/>
      <c r="IXR23" s="82"/>
      <c r="IXS23" s="82"/>
      <c r="IXT23" s="82"/>
      <c r="IXU23" s="82"/>
      <c r="IXV23" s="82"/>
      <c r="IXW23" s="82"/>
      <c r="IXX23" s="82"/>
      <c r="IXY23" s="82"/>
      <c r="IXZ23" s="82"/>
      <c r="IYA23" s="82"/>
      <c r="IYB23" s="82"/>
      <c r="IYC23" s="82"/>
      <c r="IYD23" s="82"/>
      <c r="IYE23" s="82"/>
      <c r="IYF23" s="82"/>
      <c r="IYG23" s="82"/>
      <c r="IYH23" s="82"/>
      <c r="IYI23" s="82"/>
      <c r="IYJ23" s="82"/>
      <c r="IYK23" s="82"/>
      <c r="IYL23" s="82"/>
      <c r="IYM23" s="82"/>
      <c r="IYN23" s="82"/>
      <c r="IYO23" s="82"/>
      <c r="IYP23" s="82"/>
      <c r="IYQ23" s="82"/>
      <c r="IYR23" s="82"/>
      <c r="IYS23" s="82"/>
      <c r="IYT23" s="82"/>
      <c r="IYU23" s="82"/>
      <c r="IYV23" s="82"/>
      <c r="IYW23" s="82"/>
      <c r="IYX23" s="82"/>
      <c r="IYY23" s="82"/>
      <c r="IYZ23" s="82"/>
      <c r="IZA23" s="82"/>
      <c r="IZB23" s="82"/>
      <c r="IZC23" s="82"/>
      <c r="IZD23" s="82"/>
      <c r="IZE23" s="82"/>
      <c r="IZF23" s="82"/>
      <c r="IZG23" s="82"/>
      <c r="IZH23" s="82"/>
      <c r="IZI23" s="82"/>
      <c r="IZJ23" s="82"/>
      <c r="IZK23" s="82"/>
      <c r="IZL23" s="82"/>
      <c r="IZM23" s="82"/>
      <c r="IZN23" s="82"/>
      <c r="IZO23" s="82"/>
      <c r="IZP23" s="82"/>
      <c r="IZQ23" s="82"/>
      <c r="IZR23" s="82"/>
      <c r="IZS23" s="82"/>
      <c r="IZT23" s="82"/>
      <c r="IZU23" s="82"/>
      <c r="IZV23" s="82"/>
      <c r="IZW23" s="82"/>
      <c r="IZX23" s="82"/>
      <c r="IZY23" s="82"/>
      <c r="IZZ23" s="82"/>
      <c r="JAA23" s="82"/>
      <c r="JAB23" s="82"/>
      <c r="JAC23" s="82"/>
      <c r="JAD23" s="82"/>
      <c r="JAE23" s="82"/>
      <c r="JAF23" s="82"/>
      <c r="JAG23" s="82"/>
      <c r="JAH23" s="82"/>
      <c r="JAI23" s="82"/>
      <c r="JAJ23" s="82"/>
      <c r="JAK23" s="82"/>
      <c r="JAL23" s="82"/>
      <c r="JAM23" s="82"/>
      <c r="JAN23" s="82"/>
      <c r="JAO23" s="82"/>
      <c r="JAP23" s="82"/>
      <c r="JAQ23" s="82"/>
      <c r="JAR23" s="82"/>
      <c r="JAS23" s="82"/>
      <c r="JAT23" s="82"/>
      <c r="JAU23" s="82"/>
      <c r="JAV23" s="82"/>
      <c r="JAW23" s="82"/>
      <c r="JAX23" s="82"/>
      <c r="JAY23" s="82"/>
      <c r="JAZ23" s="82"/>
      <c r="JBA23" s="82"/>
      <c r="JBB23" s="82"/>
      <c r="JBC23" s="82"/>
      <c r="JBD23" s="82"/>
      <c r="JBE23" s="82"/>
      <c r="JBF23" s="82"/>
      <c r="JBG23" s="82"/>
      <c r="JBH23" s="82"/>
      <c r="JBI23" s="82"/>
      <c r="JBJ23" s="82"/>
      <c r="JBK23" s="82"/>
      <c r="JBL23" s="82"/>
      <c r="JBM23" s="82"/>
      <c r="JBN23" s="82"/>
      <c r="JBO23" s="82"/>
      <c r="JBP23" s="82"/>
      <c r="JBQ23" s="82"/>
      <c r="JBR23" s="82"/>
      <c r="JBS23" s="82"/>
      <c r="JBT23" s="82"/>
      <c r="JBU23" s="82"/>
      <c r="JBV23" s="82"/>
      <c r="JBW23" s="82"/>
      <c r="JBX23" s="82"/>
      <c r="JBY23" s="82"/>
      <c r="JBZ23" s="82"/>
      <c r="JCA23" s="82"/>
      <c r="JCB23" s="82"/>
      <c r="JCC23" s="82"/>
      <c r="JCD23" s="82"/>
      <c r="JCE23" s="82"/>
      <c r="JCF23" s="82"/>
      <c r="JCG23" s="82"/>
      <c r="JCH23" s="82"/>
      <c r="JCI23" s="82"/>
      <c r="JCJ23" s="82"/>
      <c r="JCK23" s="82"/>
      <c r="JCL23" s="82"/>
      <c r="JCM23" s="82"/>
      <c r="JCN23" s="82"/>
      <c r="JCO23" s="82"/>
      <c r="JCP23" s="82"/>
      <c r="JCQ23" s="82"/>
      <c r="JCR23" s="82"/>
      <c r="JCS23" s="82"/>
      <c r="JCT23" s="82"/>
      <c r="JCU23" s="82"/>
      <c r="JCV23" s="82"/>
      <c r="JCW23" s="82"/>
      <c r="JCX23" s="82"/>
      <c r="JCY23" s="82"/>
      <c r="JCZ23" s="82"/>
      <c r="JDA23" s="82"/>
      <c r="JDB23" s="82"/>
      <c r="JDC23" s="82"/>
      <c r="JDD23" s="82"/>
      <c r="JDE23" s="82"/>
      <c r="JDF23" s="82"/>
      <c r="JDG23" s="82"/>
      <c r="JDH23" s="82"/>
      <c r="JDI23" s="82"/>
      <c r="JDJ23" s="82"/>
      <c r="JDK23" s="82"/>
      <c r="JDL23" s="82"/>
      <c r="JDM23" s="82"/>
      <c r="JDN23" s="82"/>
      <c r="JDO23" s="82"/>
      <c r="JDP23" s="82"/>
      <c r="JDQ23" s="82"/>
      <c r="JDR23" s="82"/>
      <c r="JDS23" s="82"/>
      <c r="JDT23" s="82"/>
      <c r="JDU23" s="82"/>
      <c r="JDV23" s="82"/>
      <c r="JDW23" s="82"/>
      <c r="JDX23" s="82"/>
      <c r="JDY23" s="82"/>
      <c r="JDZ23" s="82"/>
      <c r="JEA23" s="82"/>
      <c r="JEB23" s="82"/>
      <c r="JEC23" s="82"/>
      <c r="JED23" s="82"/>
      <c r="JEE23" s="82"/>
      <c r="JEF23" s="82"/>
      <c r="JEG23" s="82"/>
      <c r="JEH23" s="82"/>
      <c r="JEI23" s="82"/>
      <c r="JEJ23" s="82"/>
      <c r="JEK23" s="82"/>
      <c r="JEL23" s="82"/>
      <c r="JEM23" s="82"/>
      <c r="JEN23" s="82"/>
      <c r="JEO23" s="82"/>
      <c r="JEP23" s="82"/>
      <c r="JEQ23" s="82"/>
      <c r="JER23" s="82"/>
      <c r="JES23" s="82"/>
      <c r="JET23" s="82"/>
      <c r="JEU23" s="82"/>
      <c r="JEV23" s="82"/>
      <c r="JEW23" s="82"/>
      <c r="JEX23" s="82"/>
      <c r="JEY23" s="82"/>
      <c r="JEZ23" s="82"/>
      <c r="JFA23" s="82"/>
      <c r="JFB23" s="82"/>
      <c r="JFC23" s="82"/>
      <c r="JFD23" s="82"/>
      <c r="JFE23" s="82"/>
      <c r="JFF23" s="82"/>
      <c r="JFG23" s="82"/>
      <c r="JFH23" s="82"/>
      <c r="JFI23" s="82"/>
      <c r="JFJ23" s="82"/>
      <c r="JFK23" s="82"/>
      <c r="JFL23" s="82"/>
      <c r="JFM23" s="82"/>
      <c r="JFN23" s="82"/>
      <c r="JFO23" s="82"/>
      <c r="JFP23" s="82"/>
      <c r="JFQ23" s="82"/>
      <c r="JFR23" s="82"/>
      <c r="JFS23" s="82"/>
      <c r="JFT23" s="82"/>
      <c r="JFU23" s="82"/>
      <c r="JFV23" s="82"/>
      <c r="JFW23" s="82"/>
      <c r="JFX23" s="82"/>
      <c r="JFY23" s="82"/>
      <c r="JFZ23" s="82"/>
      <c r="JGA23" s="82"/>
      <c r="JGB23" s="82"/>
      <c r="JGC23" s="82"/>
      <c r="JGD23" s="82"/>
      <c r="JGE23" s="82"/>
      <c r="JGF23" s="82"/>
      <c r="JGG23" s="82"/>
      <c r="JGH23" s="82"/>
      <c r="JGI23" s="82"/>
      <c r="JGJ23" s="82"/>
      <c r="JGK23" s="82"/>
      <c r="JGL23" s="82"/>
      <c r="JGM23" s="82"/>
      <c r="JGN23" s="82"/>
      <c r="JGO23" s="82"/>
      <c r="JGP23" s="82"/>
      <c r="JGQ23" s="82"/>
      <c r="JGR23" s="82"/>
      <c r="JGS23" s="82"/>
      <c r="JGT23" s="82"/>
      <c r="JGU23" s="82"/>
      <c r="JGV23" s="82"/>
      <c r="JGW23" s="82"/>
      <c r="JGX23" s="82"/>
      <c r="JGY23" s="82"/>
      <c r="JGZ23" s="82"/>
      <c r="JHA23" s="82"/>
      <c r="JHB23" s="82"/>
      <c r="JHC23" s="82"/>
      <c r="JHD23" s="82"/>
      <c r="JHE23" s="82"/>
      <c r="JHF23" s="82"/>
      <c r="JHG23" s="82"/>
      <c r="JHH23" s="82"/>
      <c r="JHI23" s="82"/>
      <c r="JHJ23" s="82"/>
      <c r="JHK23" s="82"/>
      <c r="JHL23" s="82"/>
      <c r="JHM23" s="82"/>
      <c r="JHN23" s="82"/>
      <c r="JHO23" s="82"/>
      <c r="JHP23" s="82"/>
      <c r="JHQ23" s="82"/>
      <c r="JHR23" s="82"/>
      <c r="JHS23" s="82"/>
      <c r="JHT23" s="82"/>
      <c r="JHU23" s="82"/>
      <c r="JHV23" s="82"/>
      <c r="JHW23" s="82"/>
      <c r="JHX23" s="82"/>
      <c r="JHY23" s="82"/>
      <c r="JHZ23" s="82"/>
      <c r="JIA23" s="82"/>
      <c r="JIB23" s="82"/>
      <c r="JIC23" s="82"/>
      <c r="JID23" s="82"/>
      <c r="JIE23" s="82"/>
      <c r="JIF23" s="82"/>
      <c r="JIG23" s="82"/>
      <c r="JIH23" s="82"/>
      <c r="JII23" s="82"/>
      <c r="JIJ23" s="82"/>
      <c r="JIK23" s="82"/>
      <c r="JIL23" s="82"/>
      <c r="JIM23" s="82"/>
      <c r="JIN23" s="82"/>
      <c r="JIO23" s="82"/>
      <c r="JIP23" s="82"/>
      <c r="JIQ23" s="82"/>
      <c r="JIR23" s="82"/>
      <c r="JIS23" s="82"/>
      <c r="JIT23" s="82"/>
      <c r="JIU23" s="82"/>
      <c r="JIV23" s="82"/>
      <c r="JIW23" s="82"/>
      <c r="JIX23" s="82"/>
      <c r="JIY23" s="82"/>
      <c r="JIZ23" s="82"/>
      <c r="JJA23" s="82"/>
      <c r="JJB23" s="82"/>
      <c r="JJC23" s="82"/>
      <c r="JJD23" s="82"/>
      <c r="JJE23" s="82"/>
      <c r="JJF23" s="82"/>
      <c r="JJG23" s="82"/>
      <c r="JJH23" s="82"/>
      <c r="JJI23" s="82"/>
      <c r="JJJ23" s="82"/>
      <c r="JJK23" s="82"/>
      <c r="JJL23" s="82"/>
      <c r="JJM23" s="82"/>
      <c r="JJN23" s="82"/>
      <c r="JJO23" s="82"/>
      <c r="JJP23" s="82"/>
      <c r="JJQ23" s="82"/>
      <c r="JJR23" s="82"/>
      <c r="JJS23" s="82"/>
      <c r="JJT23" s="82"/>
      <c r="JJU23" s="82"/>
      <c r="JJV23" s="82"/>
      <c r="JJW23" s="82"/>
      <c r="JJX23" s="82"/>
      <c r="JJY23" s="82"/>
      <c r="JJZ23" s="82"/>
      <c r="JKA23" s="82"/>
      <c r="JKB23" s="82"/>
      <c r="JKC23" s="82"/>
      <c r="JKD23" s="82"/>
      <c r="JKE23" s="82"/>
      <c r="JKF23" s="82"/>
      <c r="JKG23" s="82"/>
      <c r="JKH23" s="82"/>
      <c r="JKI23" s="82"/>
      <c r="JKJ23" s="82"/>
      <c r="JKK23" s="82"/>
      <c r="JKL23" s="82"/>
      <c r="JKM23" s="82"/>
      <c r="JKN23" s="82"/>
      <c r="JKO23" s="82"/>
      <c r="JKP23" s="82"/>
      <c r="JKQ23" s="82"/>
      <c r="JKR23" s="82"/>
      <c r="JKS23" s="82"/>
      <c r="JKT23" s="82"/>
      <c r="JKU23" s="82"/>
      <c r="JKV23" s="82"/>
      <c r="JKW23" s="82"/>
      <c r="JKX23" s="82"/>
      <c r="JKY23" s="82"/>
      <c r="JKZ23" s="82"/>
      <c r="JLA23" s="82"/>
      <c r="JLB23" s="82"/>
      <c r="JLC23" s="82"/>
      <c r="JLD23" s="82"/>
      <c r="JLE23" s="82"/>
      <c r="JLF23" s="82"/>
      <c r="JLG23" s="82"/>
      <c r="JLH23" s="82"/>
      <c r="JLI23" s="82"/>
      <c r="JLJ23" s="82"/>
      <c r="JLK23" s="82"/>
      <c r="JLL23" s="82"/>
      <c r="JLM23" s="82"/>
      <c r="JLN23" s="82"/>
      <c r="JLO23" s="82"/>
      <c r="JLP23" s="82"/>
      <c r="JLQ23" s="82"/>
      <c r="JLR23" s="82"/>
      <c r="JLS23" s="82"/>
      <c r="JLT23" s="82"/>
      <c r="JLU23" s="82"/>
      <c r="JLV23" s="82"/>
      <c r="JLW23" s="82"/>
      <c r="JLX23" s="82"/>
      <c r="JLY23" s="82"/>
      <c r="JLZ23" s="82"/>
      <c r="JMA23" s="82"/>
      <c r="JMB23" s="82"/>
      <c r="JMC23" s="82"/>
      <c r="JMD23" s="82"/>
      <c r="JME23" s="82"/>
      <c r="JMF23" s="82"/>
      <c r="JMG23" s="82"/>
      <c r="JMH23" s="82"/>
      <c r="JMI23" s="82"/>
      <c r="JMJ23" s="82"/>
      <c r="JMK23" s="82"/>
      <c r="JML23" s="82"/>
      <c r="JMM23" s="82"/>
      <c r="JMN23" s="82"/>
      <c r="JMO23" s="82"/>
      <c r="JMP23" s="82"/>
      <c r="JMQ23" s="82"/>
      <c r="JMR23" s="82"/>
      <c r="JMS23" s="82"/>
      <c r="JMT23" s="82"/>
      <c r="JMU23" s="82"/>
      <c r="JMV23" s="82"/>
      <c r="JMW23" s="82"/>
      <c r="JMX23" s="82"/>
      <c r="JMY23" s="82"/>
      <c r="JMZ23" s="82"/>
      <c r="JNA23" s="82"/>
      <c r="JNB23" s="82"/>
      <c r="JNC23" s="82"/>
      <c r="JND23" s="82"/>
      <c r="JNE23" s="82"/>
      <c r="JNF23" s="82"/>
      <c r="JNG23" s="82"/>
      <c r="JNH23" s="82"/>
      <c r="JNI23" s="82"/>
      <c r="JNJ23" s="82"/>
      <c r="JNK23" s="82"/>
      <c r="JNL23" s="82"/>
      <c r="JNM23" s="82"/>
      <c r="JNN23" s="82"/>
      <c r="JNO23" s="82"/>
      <c r="JNP23" s="82"/>
      <c r="JNQ23" s="82"/>
      <c r="JNR23" s="82"/>
      <c r="JNS23" s="82"/>
      <c r="JNT23" s="82"/>
      <c r="JNU23" s="82"/>
      <c r="JNV23" s="82"/>
      <c r="JNW23" s="82"/>
      <c r="JNX23" s="82"/>
      <c r="JNY23" s="82"/>
      <c r="JNZ23" s="82"/>
      <c r="JOA23" s="82"/>
      <c r="JOB23" s="82"/>
      <c r="JOC23" s="82"/>
      <c r="JOD23" s="82"/>
      <c r="JOE23" s="82"/>
      <c r="JOF23" s="82"/>
      <c r="JOG23" s="82"/>
      <c r="JOH23" s="82"/>
      <c r="JOI23" s="82"/>
      <c r="JOJ23" s="82"/>
      <c r="JOK23" s="82"/>
      <c r="JOL23" s="82"/>
      <c r="JOM23" s="82"/>
      <c r="JON23" s="82"/>
      <c r="JOO23" s="82"/>
      <c r="JOP23" s="82"/>
      <c r="JOQ23" s="82"/>
      <c r="JOR23" s="82"/>
      <c r="JOS23" s="82"/>
      <c r="JOT23" s="82"/>
      <c r="JOU23" s="82"/>
      <c r="JOV23" s="82"/>
      <c r="JOW23" s="82"/>
      <c r="JOX23" s="82"/>
      <c r="JOY23" s="82"/>
      <c r="JOZ23" s="82"/>
      <c r="JPA23" s="82"/>
      <c r="JPB23" s="82"/>
      <c r="JPC23" s="82"/>
      <c r="JPD23" s="82"/>
      <c r="JPE23" s="82"/>
      <c r="JPF23" s="82"/>
      <c r="JPG23" s="82"/>
      <c r="JPH23" s="82"/>
      <c r="JPI23" s="82"/>
      <c r="JPJ23" s="82"/>
      <c r="JPK23" s="82"/>
      <c r="JPL23" s="82"/>
      <c r="JPM23" s="82"/>
      <c r="JPN23" s="82"/>
      <c r="JPO23" s="82"/>
      <c r="JPP23" s="82"/>
      <c r="JPQ23" s="82"/>
      <c r="JPR23" s="82"/>
      <c r="JPS23" s="82"/>
      <c r="JPT23" s="82"/>
      <c r="JPU23" s="82"/>
      <c r="JPV23" s="82"/>
      <c r="JPW23" s="82"/>
      <c r="JPX23" s="82"/>
      <c r="JPY23" s="82"/>
      <c r="JPZ23" s="82"/>
      <c r="JQA23" s="82"/>
      <c r="JQB23" s="82"/>
      <c r="JQC23" s="82"/>
      <c r="JQD23" s="82"/>
      <c r="JQE23" s="82"/>
      <c r="JQF23" s="82"/>
      <c r="JQG23" s="82"/>
      <c r="JQH23" s="82"/>
      <c r="JQI23" s="82"/>
      <c r="JQJ23" s="82"/>
      <c r="JQK23" s="82"/>
      <c r="JQL23" s="82"/>
      <c r="JQM23" s="82"/>
      <c r="JQN23" s="82"/>
      <c r="JQO23" s="82"/>
      <c r="JQP23" s="82"/>
      <c r="JQQ23" s="82"/>
      <c r="JQR23" s="82"/>
      <c r="JQS23" s="82"/>
      <c r="JQT23" s="82"/>
      <c r="JQU23" s="82"/>
      <c r="JQV23" s="82"/>
      <c r="JQW23" s="82"/>
      <c r="JQX23" s="82"/>
      <c r="JQY23" s="82"/>
      <c r="JQZ23" s="82"/>
      <c r="JRA23" s="82"/>
      <c r="JRB23" s="82"/>
      <c r="JRC23" s="82"/>
      <c r="JRD23" s="82"/>
      <c r="JRE23" s="82"/>
      <c r="JRF23" s="82"/>
      <c r="JRG23" s="82"/>
      <c r="JRH23" s="82"/>
      <c r="JRI23" s="82"/>
      <c r="JRJ23" s="82"/>
      <c r="JRK23" s="82"/>
      <c r="JRL23" s="82"/>
      <c r="JRM23" s="82"/>
      <c r="JRN23" s="82"/>
      <c r="JRO23" s="82"/>
      <c r="JRP23" s="82"/>
      <c r="JRQ23" s="82"/>
      <c r="JRR23" s="82"/>
      <c r="JRS23" s="82"/>
      <c r="JRT23" s="82"/>
      <c r="JRU23" s="82"/>
      <c r="JRV23" s="82"/>
      <c r="JRW23" s="82"/>
      <c r="JRX23" s="82"/>
      <c r="JRY23" s="82"/>
      <c r="JRZ23" s="82"/>
      <c r="JSA23" s="82"/>
      <c r="JSB23" s="82"/>
      <c r="JSC23" s="82"/>
      <c r="JSD23" s="82"/>
      <c r="JSE23" s="82"/>
      <c r="JSF23" s="82"/>
      <c r="JSG23" s="82"/>
      <c r="JSH23" s="82"/>
      <c r="JSI23" s="82"/>
      <c r="JSJ23" s="82"/>
      <c r="JSK23" s="82"/>
      <c r="JSL23" s="82"/>
      <c r="JSM23" s="82"/>
      <c r="JSN23" s="82"/>
      <c r="JSO23" s="82"/>
      <c r="JSP23" s="82"/>
      <c r="JSQ23" s="82"/>
      <c r="JSR23" s="82"/>
      <c r="JSS23" s="82"/>
      <c r="JST23" s="82"/>
      <c r="JSU23" s="82"/>
      <c r="JSV23" s="82"/>
      <c r="JSW23" s="82"/>
      <c r="JSX23" s="82"/>
      <c r="JSY23" s="82"/>
      <c r="JSZ23" s="82"/>
      <c r="JTA23" s="82"/>
      <c r="JTB23" s="82"/>
      <c r="JTC23" s="82"/>
      <c r="JTD23" s="82"/>
      <c r="JTE23" s="82"/>
      <c r="JTF23" s="82"/>
      <c r="JTG23" s="82"/>
      <c r="JTH23" s="82"/>
      <c r="JTI23" s="82"/>
      <c r="JTJ23" s="82"/>
      <c r="JTK23" s="82"/>
      <c r="JTL23" s="82"/>
      <c r="JTM23" s="82"/>
      <c r="JTN23" s="82"/>
      <c r="JTO23" s="82"/>
      <c r="JTP23" s="82"/>
      <c r="JTQ23" s="82"/>
      <c r="JTR23" s="82"/>
      <c r="JTS23" s="82"/>
      <c r="JTT23" s="82"/>
      <c r="JTU23" s="82"/>
      <c r="JTV23" s="82"/>
      <c r="JTW23" s="82"/>
      <c r="JTX23" s="82"/>
      <c r="JTY23" s="82"/>
      <c r="JTZ23" s="82"/>
      <c r="JUA23" s="82"/>
      <c r="JUB23" s="82"/>
      <c r="JUC23" s="82"/>
      <c r="JUD23" s="82"/>
      <c r="JUE23" s="82"/>
      <c r="JUF23" s="82"/>
      <c r="JUG23" s="82"/>
      <c r="JUH23" s="82"/>
      <c r="JUI23" s="82"/>
      <c r="JUJ23" s="82"/>
      <c r="JUK23" s="82"/>
      <c r="JUL23" s="82"/>
      <c r="JUM23" s="82"/>
      <c r="JUN23" s="82"/>
      <c r="JUO23" s="82"/>
      <c r="JUP23" s="82"/>
      <c r="JUQ23" s="82"/>
      <c r="JUR23" s="82"/>
      <c r="JUS23" s="82"/>
      <c r="JUT23" s="82"/>
      <c r="JUU23" s="82"/>
      <c r="JUV23" s="82"/>
      <c r="JUW23" s="82"/>
      <c r="JUX23" s="82"/>
      <c r="JUY23" s="82"/>
      <c r="JUZ23" s="82"/>
      <c r="JVA23" s="82"/>
      <c r="JVB23" s="82"/>
      <c r="JVC23" s="82"/>
      <c r="JVD23" s="82"/>
      <c r="JVE23" s="82"/>
      <c r="JVF23" s="82"/>
      <c r="JVG23" s="82"/>
      <c r="JVH23" s="82"/>
      <c r="JVI23" s="82"/>
      <c r="JVJ23" s="82"/>
      <c r="JVK23" s="82"/>
      <c r="JVL23" s="82"/>
      <c r="JVM23" s="82"/>
      <c r="JVN23" s="82"/>
      <c r="JVO23" s="82"/>
      <c r="JVP23" s="82"/>
      <c r="JVQ23" s="82"/>
      <c r="JVR23" s="82"/>
      <c r="JVS23" s="82"/>
      <c r="JVT23" s="82"/>
      <c r="JVU23" s="82"/>
      <c r="JVV23" s="82"/>
      <c r="JVW23" s="82"/>
      <c r="JVX23" s="82"/>
      <c r="JVY23" s="82"/>
      <c r="JVZ23" s="82"/>
      <c r="JWA23" s="82"/>
      <c r="JWB23" s="82"/>
      <c r="JWC23" s="82"/>
      <c r="JWD23" s="82"/>
      <c r="JWE23" s="82"/>
      <c r="JWF23" s="82"/>
      <c r="JWG23" s="82"/>
      <c r="JWH23" s="82"/>
      <c r="JWI23" s="82"/>
      <c r="JWJ23" s="82"/>
      <c r="JWK23" s="82"/>
      <c r="JWL23" s="82"/>
      <c r="JWM23" s="82"/>
      <c r="JWN23" s="82"/>
      <c r="JWO23" s="82"/>
      <c r="JWP23" s="82"/>
      <c r="JWQ23" s="82"/>
      <c r="JWR23" s="82"/>
      <c r="JWS23" s="82"/>
      <c r="JWT23" s="82"/>
      <c r="JWU23" s="82"/>
      <c r="JWV23" s="82"/>
      <c r="JWW23" s="82"/>
      <c r="JWX23" s="82"/>
      <c r="JWY23" s="82"/>
      <c r="JWZ23" s="82"/>
      <c r="JXA23" s="82"/>
      <c r="JXB23" s="82"/>
      <c r="JXC23" s="82"/>
      <c r="JXD23" s="82"/>
      <c r="JXE23" s="82"/>
      <c r="JXF23" s="82"/>
      <c r="JXG23" s="82"/>
      <c r="JXH23" s="82"/>
      <c r="JXI23" s="82"/>
      <c r="JXJ23" s="82"/>
      <c r="JXK23" s="82"/>
      <c r="JXL23" s="82"/>
      <c r="JXM23" s="82"/>
      <c r="JXN23" s="82"/>
      <c r="JXO23" s="82"/>
      <c r="JXP23" s="82"/>
      <c r="JXQ23" s="82"/>
      <c r="JXR23" s="82"/>
      <c r="JXS23" s="82"/>
      <c r="JXT23" s="82"/>
      <c r="JXU23" s="82"/>
      <c r="JXV23" s="82"/>
      <c r="JXW23" s="82"/>
      <c r="JXX23" s="82"/>
      <c r="JXY23" s="82"/>
      <c r="JXZ23" s="82"/>
      <c r="JYA23" s="82"/>
      <c r="JYB23" s="82"/>
      <c r="JYC23" s="82"/>
      <c r="JYD23" s="82"/>
      <c r="JYE23" s="82"/>
      <c r="JYF23" s="82"/>
      <c r="JYG23" s="82"/>
      <c r="JYH23" s="82"/>
      <c r="JYI23" s="82"/>
      <c r="JYJ23" s="82"/>
      <c r="JYK23" s="82"/>
      <c r="JYL23" s="82"/>
      <c r="JYM23" s="82"/>
      <c r="JYN23" s="82"/>
      <c r="JYO23" s="82"/>
      <c r="JYP23" s="82"/>
      <c r="JYQ23" s="82"/>
      <c r="JYR23" s="82"/>
      <c r="JYS23" s="82"/>
      <c r="JYT23" s="82"/>
      <c r="JYU23" s="82"/>
      <c r="JYV23" s="82"/>
      <c r="JYW23" s="82"/>
      <c r="JYX23" s="82"/>
      <c r="JYY23" s="82"/>
      <c r="JYZ23" s="82"/>
      <c r="JZA23" s="82"/>
      <c r="JZB23" s="82"/>
      <c r="JZC23" s="82"/>
      <c r="JZD23" s="82"/>
      <c r="JZE23" s="82"/>
      <c r="JZF23" s="82"/>
      <c r="JZG23" s="82"/>
      <c r="JZH23" s="82"/>
      <c r="JZI23" s="82"/>
      <c r="JZJ23" s="82"/>
      <c r="JZK23" s="82"/>
      <c r="JZL23" s="82"/>
      <c r="JZM23" s="82"/>
      <c r="JZN23" s="82"/>
      <c r="JZO23" s="82"/>
      <c r="JZP23" s="82"/>
      <c r="JZQ23" s="82"/>
      <c r="JZR23" s="82"/>
      <c r="JZS23" s="82"/>
      <c r="JZT23" s="82"/>
      <c r="JZU23" s="82"/>
      <c r="JZV23" s="82"/>
      <c r="JZW23" s="82"/>
      <c r="JZX23" s="82"/>
      <c r="JZY23" s="82"/>
      <c r="JZZ23" s="82"/>
      <c r="KAA23" s="82"/>
      <c r="KAB23" s="82"/>
      <c r="KAC23" s="82"/>
      <c r="KAD23" s="82"/>
      <c r="KAE23" s="82"/>
      <c r="KAF23" s="82"/>
      <c r="KAG23" s="82"/>
      <c r="KAH23" s="82"/>
      <c r="KAI23" s="82"/>
      <c r="KAJ23" s="82"/>
      <c r="KAK23" s="82"/>
      <c r="KAL23" s="82"/>
      <c r="KAM23" s="82"/>
      <c r="KAN23" s="82"/>
      <c r="KAO23" s="82"/>
      <c r="KAP23" s="82"/>
      <c r="KAQ23" s="82"/>
      <c r="KAR23" s="82"/>
      <c r="KAS23" s="82"/>
      <c r="KAT23" s="82"/>
      <c r="KAU23" s="82"/>
      <c r="KAV23" s="82"/>
      <c r="KAW23" s="82"/>
      <c r="KAX23" s="82"/>
      <c r="KAY23" s="82"/>
      <c r="KAZ23" s="82"/>
      <c r="KBA23" s="82"/>
      <c r="KBB23" s="82"/>
      <c r="KBC23" s="82"/>
      <c r="KBD23" s="82"/>
      <c r="KBE23" s="82"/>
      <c r="KBF23" s="82"/>
      <c r="KBG23" s="82"/>
      <c r="KBH23" s="82"/>
      <c r="KBI23" s="82"/>
      <c r="KBJ23" s="82"/>
      <c r="KBK23" s="82"/>
      <c r="KBL23" s="82"/>
      <c r="KBM23" s="82"/>
      <c r="KBN23" s="82"/>
      <c r="KBO23" s="82"/>
      <c r="KBP23" s="82"/>
      <c r="KBQ23" s="82"/>
      <c r="KBR23" s="82"/>
      <c r="KBS23" s="82"/>
      <c r="KBT23" s="82"/>
      <c r="KBU23" s="82"/>
      <c r="KBV23" s="82"/>
      <c r="KBW23" s="82"/>
      <c r="KBX23" s="82"/>
      <c r="KBY23" s="82"/>
      <c r="KBZ23" s="82"/>
      <c r="KCA23" s="82"/>
      <c r="KCB23" s="82"/>
      <c r="KCC23" s="82"/>
      <c r="KCD23" s="82"/>
      <c r="KCE23" s="82"/>
      <c r="KCF23" s="82"/>
      <c r="KCG23" s="82"/>
      <c r="KCH23" s="82"/>
      <c r="KCI23" s="82"/>
      <c r="KCJ23" s="82"/>
      <c r="KCK23" s="82"/>
      <c r="KCL23" s="82"/>
      <c r="KCM23" s="82"/>
      <c r="KCN23" s="82"/>
      <c r="KCO23" s="82"/>
      <c r="KCP23" s="82"/>
      <c r="KCQ23" s="82"/>
      <c r="KCR23" s="82"/>
      <c r="KCS23" s="82"/>
      <c r="KCT23" s="82"/>
      <c r="KCU23" s="82"/>
      <c r="KCV23" s="82"/>
      <c r="KCW23" s="82"/>
      <c r="KCX23" s="82"/>
      <c r="KCY23" s="82"/>
      <c r="KCZ23" s="82"/>
      <c r="KDA23" s="82"/>
      <c r="KDB23" s="82"/>
      <c r="KDC23" s="82"/>
      <c r="KDD23" s="82"/>
      <c r="KDE23" s="82"/>
      <c r="KDF23" s="82"/>
      <c r="KDG23" s="82"/>
      <c r="KDH23" s="82"/>
      <c r="KDI23" s="82"/>
      <c r="KDJ23" s="82"/>
      <c r="KDK23" s="82"/>
      <c r="KDL23" s="82"/>
      <c r="KDM23" s="82"/>
      <c r="KDN23" s="82"/>
      <c r="KDO23" s="82"/>
      <c r="KDP23" s="82"/>
      <c r="KDQ23" s="82"/>
      <c r="KDR23" s="82"/>
      <c r="KDS23" s="82"/>
      <c r="KDT23" s="82"/>
      <c r="KDU23" s="82"/>
      <c r="KDV23" s="82"/>
      <c r="KDW23" s="82"/>
      <c r="KDX23" s="82"/>
      <c r="KDY23" s="82"/>
      <c r="KDZ23" s="82"/>
      <c r="KEA23" s="82"/>
      <c r="KEB23" s="82"/>
      <c r="KEC23" s="82"/>
      <c r="KED23" s="82"/>
      <c r="KEE23" s="82"/>
      <c r="KEF23" s="82"/>
      <c r="KEG23" s="82"/>
      <c r="KEH23" s="82"/>
      <c r="KEI23" s="82"/>
      <c r="KEJ23" s="82"/>
      <c r="KEK23" s="82"/>
      <c r="KEL23" s="82"/>
      <c r="KEM23" s="82"/>
      <c r="KEN23" s="82"/>
      <c r="KEO23" s="82"/>
      <c r="KEP23" s="82"/>
      <c r="KEQ23" s="82"/>
      <c r="KER23" s="82"/>
      <c r="KES23" s="82"/>
      <c r="KET23" s="82"/>
      <c r="KEU23" s="82"/>
      <c r="KEV23" s="82"/>
      <c r="KEW23" s="82"/>
      <c r="KEX23" s="82"/>
      <c r="KEY23" s="82"/>
      <c r="KEZ23" s="82"/>
      <c r="KFA23" s="82"/>
      <c r="KFB23" s="82"/>
      <c r="KFC23" s="82"/>
      <c r="KFD23" s="82"/>
      <c r="KFE23" s="82"/>
      <c r="KFF23" s="82"/>
      <c r="KFG23" s="82"/>
      <c r="KFH23" s="82"/>
      <c r="KFI23" s="82"/>
      <c r="KFJ23" s="82"/>
      <c r="KFK23" s="82"/>
      <c r="KFL23" s="82"/>
      <c r="KFM23" s="82"/>
      <c r="KFN23" s="82"/>
      <c r="KFO23" s="82"/>
      <c r="KFP23" s="82"/>
      <c r="KFQ23" s="82"/>
      <c r="KFR23" s="82"/>
      <c r="KFS23" s="82"/>
      <c r="KFT23" s="82"/>
      <c r="KFU23" s="82"/>
      <c r="KFV23" s="82"/>
      <c r="KFW23" s="82"/>
      <c r="KFX23" s="82"/>
      <c r="KFY23" s="82"/>
      <c r="KFZ23" s="82"/>
      <c r="KGA23" s="82"/>
      <c r="KGB23" s="82"/>
      <c r="KGC23" s="82"/>
      <c r="KGD23" s="82"/>
      <c r="KGE23" s="82"/>
      <c r="KGF23" s="82"/>
      <c r="KGG23" s="82"/>
      <c r="KGH23" s="82"/>
      <c r="KGI23" s="82"/>
      <c r="KGJ23" s="82"/>
      <c r="KGK23" s="82"/>
      <c r="KGL23" s="82"/>
      <c r="KGM23" s="82"/>
      <c r="KGN23" s="82"/>
      <c r="KGO23" s="82"/>
      <c r="KGP23" s="82"/>
      <c r="KGQ23" s="82"/>
      <c r="KGR23" s="82"/>
      <c r="KGS23" s="82"/>
      <c r="KGT23" s="82"/>
      <c r="KGU23" s="82"/>
      <c r="KGV23" s="82"/>
      <c r="KGW23" s="82"/>
      <c r="KGX23" s="82"/>
      <c r="KGY23" s="82"/>
      <c r="KGZ23" s="82"/>
      <c r="KHA23" s="82"/>
      <c r="KHB23" s="82"/>
      <c r="KHC23" s="82"/>
      <c r="KHD23" s="82"/>
      <c r="KHE23" s="82"/>
      <c r="KHF23" s="82"/>
      <c r="KHG23" s="82"/>
      <c r="KHH23" s="82"/>
      <c r="KHI23" s="82"/>
      <c r="KHJ23" s="82"/>
      <c r="KHK23" s="82"/>
      <c r="KHL23" s="82"/>
      <c r="KHM23" s="82"/>
      <c r="KHN23" s="82"/>
      <c r="KHO23" s="82"/>
      <c r="KHP23" s="82"/>
      <c r="KHQ23" s="82"/>
      <c r="KHR23" s="82"/>
      <c r="KHS23" s="82"/>
      <c r="KHT23" s="82"/>
      <c r="KHU23" s="82"/>
      <c r="KHV23" s="82"/>
      <c r="KHW23" s="82"/>
      <c r="KHX23" s="82"/>
      <c r="KHY23" s="82"/>
      <c r="KHZ23" s="82"/>
      <c r="KIA23" s="82"/>
      <c r="KIB23" s="82"/>
      <c r="KIC23" s="82"/>
      <c r="KID23" s="82"/>
      <c r="KIE23" s="82"/>
      <c r="KIF23" s="82"/>
      <c r="KIG23" s="82"/>
      <c r="KIH23" s="82"/>
      <c r="KII23" s="82"/>
      <c r="KIJ23" s="82"/>
      <c r="KIK23" s="82"/>
      <c r="KIL23" s="82"/>
      <c r="KIM23" s="82"/>
      <c r="KIN23" s="82"/>
      <c r="KIO23" s="82"/>
      <c r="KIP23" s="82"/>
      <c r="KIQ23" s="82"/>
      <c r="KIR23" s="82"/>
      <c r="KIS23" s="82"/>
      <c r="KIT23" s="82"/>
      <c r="KIU23" s="82"/>
      <c r="KIV23" s="82"/>
      <c r="KIW23" s="82"/>
      <c r="KIX23" s="82"/>
      <c r="KIY23" s="82"/>
      <c r="KIZ23" s="82"/>
      <c r="KJA23" s="82"/>
      <c r="KJB23" s="82"/>
      <c r="KJC23" s="82"/>
      <c r="KJD23" s="82"/>
      <c r="KJE23" s="82"/>
      <c r="KJF23" s="82"/>
      <c r="KJG23" s="82"/>
      <c r="KJH23" s="82"/>
      <c r="KJI23" s="82"/>
      <c r="KJJ23" s="82"/>
      <c r="KJK23" s="82"/>
      <c r="KJL23" s="82"/>
      <c r="KJM23" s="82"/>
      <c r="KJN23" s="82"/>
      <c r="KJO23" s="82"/>
      <c r="KJP23" s="82"/>
      <c r="KJQ23" s="82"/>
      <c r="KJR23" s="82"/>
      <c r="KJS23" s="82"/>
      <c r="KJT23" s="82"/>
      <c r="KJU23" s="82"/>
      <c r="KJV23" s="82"/>
      <c r="KJW23" s="82"/>
      <c r="KJX23" s="82"/>
      <c r="KJY23" s="82"/>
      <c r="KJZ23" s="82"/>
      <c r="KKA23" s="82"/>
      <c r="KKB23" s="82"/>
      <c r="KKC23" s="82"/>
      <c r="KKD23" s="82"/>
      <c r="KKE23" s="82"/>
      <c r="KKF23" s="82"/>
      <c r="KKG23" s="82"/>
      <c r="KKH23" s="82"/>
      <c r="KKI23" s="82"/>
      <c r="KKJ23" s="82"/>
      <c r="KKK23" s="82"/>
      <c r="KKL23" s="82"/>
      <c r="KKM23" s="82"/>
      <c r="KKN23" s="82"/>
      <c r="KKO23" s="82"/>
      <c r="KKP23" s="82"/>
      <c r="KKQ23" s="82"/>
      <c r="KKR23" s="82"/>
      <c r="KKS23" s="82"/>
      <c r="KKT23" s="82"/>
      <c r="KKU23" s="82"/>
      <c r="KKV23" s="82"/>
      <c r="KKW23" s="82"/>
      <c r="KKX23" s="82"/>
      <c r="KKY23" s="82"/>
      <c r="KKZ23" s="82"/>
      <c r="KLA23" s="82"/>
      <c r="KLB23" s="82"/>
      <c r="KLC23" s="82"/>
      <c r="KLD23" s="82"/>
      <c r="KLE23" s="82"/>
      <c r="KLF23" s="82"/>
      <c r="KLG23" s="82"/>
      <c r="KLH23" s="82"/>
      <c r="KLI23" s="82"/>
      <c r="KLJ23" s="82"/>
      <c r="KLK23" s="82"/>
      <c r="KLL23" s="82"/>
      <c r="KLM23" s="82"/>
      <c r="KLN23" s="82"/>
      <c r="KLO23" s="82"/>
      <c r="KLP23" s="82"/>
      <c r="KLQ23" s="82"/>
      <c r="KLR23" s="82"/>
      <c r="KLS23" s="82"/>
      <c r="KLT23" s="82"/>
      <c r="KLU23" s="82"/>
      <c r="KLV23" s="82"/>
      <c r="KLW23" s="82"/>
      <c r="KLX23" s="82"/>
      <c r="KLY23" s="82"/>
      <c r="KLZ23" s="82"/>
      <c r="KMA23" s="82"/>
      <c r="KMB23" s="82"/>
      <c r="KMC23" s="82"/>
      <c r="KMD23" s="82"/>
      <c r="KME23" s="82"/>
      <c r="KMF23" s="82"/>
      <c r="KMG23" s="82"/>
      <c r="KMH23" s="82"/>
      <c r="KMI23" s="82"/>
      <c r="KMJ23" s="82"/>
      <c r="KMK23" s="82"/>
      <c r="KML23" s="82"/>
      <c r="KMM23" s="82"/>
      <c r="KMN23" s="82"/>
      <c r="KMO23" s="82"/>
      <c r="KMP23" s="82"/>
      <c r="KMQ23" s="82"/>
      <c r="KMR23" s="82"/>
      <c r="KMS23" s="82"/>
      <c r="KMT23" s="82"/>
      <c r="KMU23" s="82"/>
      <c r="KMV23" s="82"/>
      <c r="KMW23" s="82"/>
      <c r="KMX23" s="82"/>
      <c r="KMY23" s="82"/>
      <c r="KMZ23" s="82"/>
      <c r="KNA23" s="82"/>
      <c r="KNB23" s="82"/>
      <c r="KNC23" s="82"/>
      <c r="KND23" s="82"/>
      <c r="KNE23" s="82"/>
      <c r="KNF23" s="82"/>
      <c r="KNG23" s="82"/>
      <c r="KNH23" s="82"/>
      <c r="KNI23" s="82"/>
      <c r="KNJ23" s="82"/>
      <c r="KNK23" s="82"/>
      <c r="KNL23" s="82"/>
      <c r="KNM23" s="82"/>
      <c r="KNN23" s="82"/>
      <c r="KNO23" s="82"/>
      <c r="KNP23" s="82"/>
      <c r="KNQ23" s="82"/>
      <c r="KNR23" s="82"/>
      <c r="KNS23" s="82"/>
      <c r="KNT23" s="82"/>
      <c r="KNU23" s="82"/>
      <c r="KNV23" s="82"/>
      <c r="KNW23" s="82"/>
      <c r="KNX23" s="82"/>
      <c r="KNY23" s="82"/>
      <c r="KNZ23" s="82"/>
      <c r="KOA23" s="82"/>
      <c r="KOB23" s="82"/>
      <c r="KOC23" s="82"/>
      <c r="KOD23" s="82"/>
      <c r="KOE23" s="82"/>
      <c r="KOF23" s="82"/>
      <c r="KOG23" s="82"/>
      <c r="KOH23" s="82"/>
      <c r="KOI23" s="82"/>
      <c r="KOJ23" s="82"/>
      <c r="KOK23" s="82"/>
      <c r="KOL23" s="82"/>
      <c r="KOM23" s="82"/>
      <c r="KON23" s="82"/>
      <c r="KOO23" s="82"/>
      <c r="KOP23" s="82"/>
      <c r="KOQ23" s="82"/>
      <c r="KOR23" s="82"/>
      <c r="KOS23" s="82"/>
      <c r="KOT23" s="82"/>
      <c r="KOU23" s="82"/>
      <c r="KOV23" s="82"/>
      <c r="KOW23" s="82"/>
      <c r="KOX23" s="82"/>
      <c r="KOY23" s="82"/>
      <c r="KOZ23" s="82"/>
      <c r="KPA23" s="82"/>
      <c r="KPB23" s="82"/>
      <c r="KPC23" s="82"/>
      <c r="KPD23" s="82"/>
      <c r="KPE23" s="82"/>
      <c r="KPF23" s="82"/>
      <c r="KPG23" s="82"/>
      <c r="KPH23" s="82"/>
      <c r="KPI23" s="82"/>
      <c r="KPJ23" s="82"/>
      <c r="KPK23" s="82"/>
      <c r="KPL23" s="82"/>
      <c r="KPM23" s="82"/>
      <c r="KPN23" s="82"/>
      <c r="KPO23" s="82"/>
      <c r="KPP23" s="82"/>
      <c r="KPQ23" s="82"/>
      <c r="KPR23" s="82"/>
      <c r="KPS23" s="82"/>
      <c r="KPT23" s="82"/>
      <c r="KPU23" s="82"/>
      <c r="KPV23" s="82"/>
      <c r="KPW23" s="82"/>
      <c r="KPX23" s="82"/>
      <c r="KPY23" s="82"/>
      <c r="KPZ23" s="82"/>
      <c r="KQA23" s="82"/>
      <c r="KQB23" s="82"/>
      <c r="KQC23" s="82"/>
      <c r="KQD23" s="82"/>
      <c r="KQE23" s="82"/>
      <c r="KQF23" s="82"/>
      <c r="KQG23" s="82"/>
      <c r="KQH23" s="82"/>
      <c r="KQI23" s="82"/>
      <c r="KQJ23" s="82"/>
      <c r="KQK23" s="82"/>
      <c r="KQL23" s="82"/>
      <c r="KQM23" s="82"/>
      <c r="KQN23" s="82"/>
      <c r="KQO23" s="82"/>
      <c r="KQP23" s="82"/>
      <c r="KQQ23" s="82"/>
      <c r="KQR23" s="82"/>
      <c r="KQS23" s="82"/>
      <c r="KQT23" s="82"/>
      <c r="KQU23" s="82"/>
      <c r="KQV23" s="82"/>
      <c r="KQW23" s="82"/>
      <c r="KQX23" s="82"/>
      <c r="KQY23" s="82"/>
      <c r="KQZ23" s="82"/>
      <c r="KRA23" s="82"/>
      <c r="KRB23" s="82"/>
      <c r="KRC23" s="82"/>
      <c r="KRD23" s="82"/>
      <c r="KRE23" s="82"/>
      <c r="KRF23" s="82"/>
      <c r="KRG23" s="82"/>
      <c r="KRH23" s="82"/>
      <c r="KRI23" s="82"/>
      <c r="KRJ23" s="82"/>
      <c r="KRK23" s="82"/>
      <c r="KRL23" s="82"/>
      <c r="KRM23" s="82"/>
      <c r="KRN23" s="82"/>
      <c r="KRO23" s="82"/>
      <c r="KRP23" s="82"/>
      <c r="KRQ23" s="82"/>
      <c r="KRR23" s="82"/>
      <c r="KRS23" s="82"/>
      <c r="KRT23" s="82"/>
      <c r="KRU23" s="82"/>
      <c r="KRV23" s="82"/>
      <c r="KRW23" s="82"/>
      <c r="KRX23" s="82"/>
      <c r="KRY23" s="82"/>
      <c r="KRZ23" s="82"/>
      <c r="KSA23" s="82"/>
      <c r="KSB23" s="82"/>
      <c r="KSC23" s="82"/>
      <c r="KSD23" s="82"/>
      <c r="KSE23" s="82"/>
      <c r="KSF23" s="82"/>
      <c r="KSG23" s="82"/>
      <c r="KSH23" s="82"/>
      <c r="KSI23" s="82"/>
      <c r="KSJ23" s="82"/>
      <c r="KSK23" s="82"/>
      <c r="KSL23" s="82"/>
      <c r="KSM23" s="82"/>
      <c r="KSN23" s="82"/>
      <c r="KSO23" s="82"/>
      <c r="KSP23" s="82"/>
      <c r="KSQ23" s="82"/>
      <c r="KSR23" s="82"/>
      <c r="KSS23" s="82"/>
      <c r="KST23" s="82"/>
      <c r="KSU23" s="82"/>
      <c r="KSV23" s="82"/>
      <c r="KSW23" s="82"/>
      <c r="KSX23" s="82"/>
      <c r="KSY23" s="82"/>
      <c r="KSZ23" s="82"/>
      <c r="KTA23" s="82"/>
      <c r="KTB23" s="82"/>
      <c r="KTC23" s="82"/>
      <c r="KTD23" s="82"/>
      <c r="KTE23" s="82"/>
      <c r="KTF23" s="82"/>
      <c r="KTG23" s="82"/>
      <c r="KTH23" s="82"/>
      <c r="KTI23" s="82"/>
      <c r="KTJ23" s="82"/>
      <c r="KTK23" s="82"/>
      <c r="KTL23" s="82"/>
      <c r="KTM23" s="82"/>
      <c r="KTN23" s="82"/>
      <c r="KTO23" s="82"/>
      <c r="KTP23" s="82"/>
      <c r="KTQ23" s="82"/>
      <c r="KTR23" s="82"/>
      <c r="KTS23" s="82"/>
      <c r="KTT23" s="82"/>
      <c r="KTU23" s="82"/>
      <c r="KTV23" s="82"/>
      <c r="KTW23" s="82"/>
      <c r="KTX23" s="82"/>
      <c r="KTY23" s="82"/>
      <c r="KTZ23" s="82"/>
      <c r="KUA23" s="82"/>
      <c r="KUB23" s="82"/>
      <c r="KUC23" s="82"/>
      <c r="KUD23" s="82"/>
      <c r="KUE23" s="82"/>
      <c r="KUF23" s="82"/>
      <c r="KUG23" s="82"/>
      <c r="KUH23" s="82"/>
      <c r="KUI23" s="82"/>
      <c r="KUJ23" s="82"/>
      <c r="KUK23" s="82"/>
      <c r="KUL23" s="82"/>
      <c r="KUM23" s="82"/>
      <c r="KUN23" s="82"/>
      <c r="KUO23" s="82"/>
      <c r="KUP23" s="82"/>
      <c r="KUQ23" s="82"/>
      <c r="KUR23" s="82"/>
      <c r="KUS23" s="82"/>
      <c r="KUT23" s="82"/>
      <c r="KUU23" s="82"/>
      <c r="KUV23" s="82"/>
      <c r="KUW23" s="82"/>
      <c r="KUX23" s="82"/>
      <c r="KUY23" s="82"/>
      <c r="KUZ23" s="82"/>
      <c r="KVA23" s="82"/>
      <c r="KVB23" s="82"/>
      <c r="KVC23" s="82"/>
      <c r="KVD23" s="82"/>
      <c r="KVE23" s="82"/>
      <c r="KVF23" s="82"/>
      <c r="KVG23" s="82"/>
      <c r="KVH23" s="82"/>
      <c r="KVI23" s="82"/>
      <c r="KVJ23" s="82"/>
      <c r="KVK23" s="82"/>
      <c r="KVL23" s="82"/>
      <c r="KVM23" s="82"/>
      <c r="KVN23" s="82"/>
      <c r="KVO23" s="82"/>
      <c r="KVP23" s="82"/>
      <c r="KVQ23" s="82"/>
      <c r="KVR23" s="82"/>
      <c r="KVS23" s="82"/>
      <c r="KVT23" s="82"/>
      <c r="KVU23" s="82"/>
      <c r="KVV23" s="82"/>
      <c r="KVW23" s="82"/>
      <c r="KVX23" s="82"/>
      <c r="KVY23" s="82"/>
      <c r="KVZ23" s="82"/>
      <c r="KWA23" s="82"/>
      <c r="KWB23" s="82"/>
      <c r="KWC23" s="82"/>
      <c r="KWD23" s="82"/>
      <c r="KWE23" s="82"/>
      <c r="KWF23" s="82"/>
      <c r="KWG23" s="82"/>
      <c r="KWH23" s="82"/>
      <c r="KWI23" s="82"/>
      <c r="KWJ23" s="82"/>
      <c r="KWK23" s="82"/>
      <c r="KWL23" s="82"/>
      <c r="KWM23" s="82"/>
      <c r="KWN23" s="82"/>
      <c r="KWO23" s="82"/>
      <c r="KWP23" s="82"/>
      <c r="KWQ23" s="82"/>
      <c r="KWR23" s="82"/>
      <c r="KWS23" s="82"/>
      <c r="KWT23" s="82"/>
      <c r="KWU23" s="82"/>
      <c r="KWV23" s="82"/>
      <c r="KWW23" s="82"/>
      <c r="KWX23" s="82"/>
      <c r="KWY23" s="82"/>
      <c r="KWZ23" s="82"/>
      <c r="KXA23" s="82"/>
      <c r="KXB23" s="82"/>
      <c r="KXC23" s="82"/>
      <c r="KXD23" s="82"/>
      <c r="KXE23" s="82"/>
      <c r="KXF23" s="82"/>
      <c r="KXG23" s="82"/>
      <c r="KXH23" s="82"/>
      <c r="KXI23" s="82"/>
      <c r="KXJ23" s="82"/>
      <c r="KXK23" s="82"/>
      <c r="KXL23" s="82"/>
      <c r="KXM23" s="82"/>
      <c r="KXN23" s="82"/>
      <c r="KXO23" s="82"/>
      <c r="KXP23" s="82"/>
      <c r="KXQ23" s="82"/>
      <c r="KXR23" s="82"/>
      <c r="KXS23" s="82"/>
      <c r="KXT23" s="82"/>
      <c r="KXU23" s="82"/>
      <c r="KXV23" s="82"/>
      <c r="KXW23" s="82"/>
      <c r="KXX23" s="82"/>
      <c r="KXY23" s="82"/>
      <c r="KXZ23" s="82"/>
      <c r="KYA23" s="82"/>
      <c r="KYB23" s="82"/>
      <c r="KYC23" s="82"/>
      <c r="KYD23" s="82"/>
      <c r="KYE23" s="82"/>
      <c r="KYF23" s="82"/>
      <c r="KYG23" s="82"/>
      <c r="KYH23" s="82"/>
      <c r="KYI23" s="82"/>
      <c r="KYJ23" s="82"/>
      <c r="KYK23" s="82"/>
      <c r="KYL23" s="82"/>
      <c r="KYM23" s="82"/>
      <c r="KYN23" s="82"/>
      <c r="KYO23" s="82"/>
      <c r="KYP23" s="82"/>
      <c r="KYQ23" s="82"/>
      <c r="KYR23" s="82"/>
      <c r="KYS23" s="82"/>
      <c r="KYT23" s="82"/>
      <c r="KYU23" s="82"/>
      <c r="KYV23" s="82"/>
      <c r="KYW23" s="82"/>
      <c r="KYX23" s="82"/>
      <c r="KYY23" s="82"/>
      <c r="KYZ23" s="82"/>
      <c r="KZA23" s="82"/>
      <c r="KZB23" s="82"/>
      <c r="KZC23" s="82"/>
      <c r="KZD23" s="82"/>
      <c r="KZE23" s="82"/>
      <c r="KZF23" s="82"/>
      <c r="KZG23" s="82"/>
      <c r="KZH23" s="82"/>
      <c r="KZI23" s="82"/>
      <c r="KZJ23" s="82"/>
      <c r="KZK23" s="82"/>
      <c r="KZL23" s="82"/>
      <c r="KZM23" s="82"/>
      <c r="KZN23" s="82"/>
      <c r="KZO23" s="82"/>
      <c r="KZP23" s="82"/>
      <c r="KZQ23" s="82"/>
      <c r="KZR23" s="82"/>
      <c r="KZS23" s="82"/>
      <c r="KZT23" s="82"/>
      <c r="KZU23" s="82"/>
      <c r="KZV23" s="82"/>
      <c r="KZW23" s="82"/>
      <c r="KZX23" s="82"/>
      <c r="KZY23" s="82"/>
      <c r="KZZ23" s="82"/>
      <c r="LAA23" s="82"/>
      <c r="LAB23" s="82"/>
      <c r="LAC23" s="82"/>
      <c r="LAD23" s="82"/>
      <c r="LAE23" s="82"/>
      <c r="LAF23" s="82"/>
      <c r="LAG23" s="82"/>
      <c r="LAH23" s="82"/>
      <c r="LAI23" s="82"/>
      <c r="LAJ23" s="82"/>
      <c r="LAK23" s="82"/>
      <c r="LAL23" s="82"/>
      <c r="LAM23" s="82"/>
      <c r="LAN23" s="82"/>
      <c r="LAO23" s="82"/>
      <c r="LAP23" s="82"/>
      <c r="LAQ23" s="82"/>
      <c r="LAR23" s="82"/>
      <c r="LAS23" s="82"/>
      <c r="LAT23" s="82"/>
      <c r="LAU23" s="82"/>
      <c r="LAV23" s="82"/>
      <c r="LAW23" s="82"/>
      <c r="LAX23" s="82"/>
      <c r="LAY23" s="82"/>
      <c r="LAZ23" s="82"/>
      <c r="LBA23" s="82"/>
      <c r="LBB23" s="82"/>
      <c r="LBC23" s="82"/>
      <c r="LBD23" s="82"/>
      <c r="LBE23" s="82"/>
      <c r="LBF23" s="82"/>
      <c r="LBG23" s="82"/>
      <c r="LBH23" s="82"/>
      <c r="LBI23" s="82"/>
      <c r="LBJ23" s="82"/>
      <c r="LBK23" s="82"/>
      <c r="LBL23" s="82"/>
      <c r="LBM23" s="82"/>
      <c r="LBN23" s="82"/>
      <c r="LBO23" s="82"/>
      <c r="LBP23" s="82"/>
      <c r="LBQ23" s="82"/>
      <c r="LBR23" s="82"/>
      <c r="LBS23" s="82"/>
      <c r="LBT23" s="82"/>
      <c r="LBU23" s="82"/>
      <c r="LBV23" s="82"/>
      <c r="LBW23" s="82"/>
      <c r="LBX23" s="82"/>
      <c r="LBY23" s="82"/>
      <c r="LBZ23" s="82"/>
      <c r="LCA23" s="82"/>
      <c r="LCB23" s="82"/>
      <c r="LCC23" s="82"/>
      <c r="LCD23" s="82"/>
      <c r="LCE23" s="82"/>
      <c r="LCF23" s="82"/>
      <c r="LCG23" s="82"/>
      <c r="LCH23" s="82"/>
      <c r="LCI23" s="82"/>
      <c r="LCJ23" s="82"/>
      <c r="LCK23" s="82"/>
      <c r="LCL23" s="82"/>
      <c r="LCM23" s="82"/>
      <c r="LCN23" s="82"/>
      <c r="LCO23" s="82"/>
      <c r="LCP23" s="82"/>
      <c r="LCQ23" s="82"/>
      <c r="LCR23" s="82"/>
      <c r="LCS23" s="82"/>
      <c r="LCT23" s="82"/>
      <c r="LCU23" s="82"/>
      <c r="LCV23" s="82"/>
      <c r="LCW23" s="82"/>
      <c r="LCX23" s="82"/>
      <c r="LCY23" s="82"/>
      <c r="LCZ23" s="82"/>
      <c r="LDA23" s="82"/>
      <c r="LDB23" s="82"/>
      <c r="LDC23" s="82"/>
      <c r="LDD23" s="82"/>
      <c r="LDE23" s="82"/>
      <c r="LDF23" s="82"/>
      <c r="LDG23" s="82"/>
      <c r="LDH23" s="82"/>
      <c r="LDI23" s="82"/>
      <c r="LDJ23" s="82"/>
      <c r="LDK23" s="82"/>
      <c r="LDL23" s="82"/>
      <c r="LDM23" s="82"/>
      <c r="LDN23" s="82"/>
      <c r="LDO23" s="82"/>
      <c r="LDP23" s="82"/>
      <c r="LDQ23" s="82"/>
      <c r="LDR23" s="82"/>
      <c r="LDS23" s="82"/>
      <c r="LDT23" s="82"/>
      <c r="LDU23" s="82"/>
      <c r="LDV23" s="82"/>
      <c r="LDW23" s="82"/>
      <c r="LDX23" s="82"/>
      <c r="LDY23" s="82"/>
      <c r="LDZ23" s="82"/>
      <c r="LEA23" s="82"/>
      <c r="LEB23" s="82"/>
      <c r="LEC23" s="82"/>
      <c r="LED23" s="82"/>
      <c r="LEE23" s="82"/>
      <c r="LEF23" s="82"/>
      <c r="LEG23" s="82"/>
      <c r="LEH23" s="82"/>
      <c r="LEI23" s="82"/>
      <c r="LEJ23" s="82"/>
      <c r="LEK23" s="82"/>
      <c r="LEL23" s="82"/>
      <c r="LEM23" s="82"/>
      <c r="LEN23" s="82"/>
      <c r="LEO23" s="82"/>
      <c r="LEP23" s="82"/>
      <c r="LEQ23" s="82"/>
      <c r="LER23" s="82"/>
      <c r="LES23" s="82"/>
      <c r="LET23" s="82"/>
      <c r="LEU23" s="82"/>
      <c r="LEV23" s="82"/>
      <c r="LEW23" s="82"/>
      <c r="LEX23" s="82"/>
      <c r="LEY23" s="82"/>
      <c r="LEZ23" s="82"/>
      <c r="LFA23" s="82"/>
      <c r="LFB23" s="82"/>
      <c r="LFC23" s="82"/>
      <c r="LFD23" s="82"/>
      <c r="LFE23" s="82"/>
      <c r="LFF23" s="82"/>
      <c r="LFG23" s="82"/>
      <c r="LFH23" s="82"/>
      <c r="LFI23" s="82"/>
      <c r="LFJ23" s="82"/>
      <c r="LFK23" s="82"/>
      <c r="LFL23" s="82"/>
      <c r="LFM23" s="82"/>
      <c r="LFN23" s="82"/>
      <c r="LFO23" s="82"/>
      <c r="LFP23" s="82"/>
      <c r="LFQ23" s="82"/>
      <c r="LFR23" s="82"/>
      <c r="LFS23" s="82"/>
      <c r="LFT23" s="82"/>
      <c r="LFU23" s="82"/>
      <c r="LFV23" s="82"/>
      <c r="LFW23" s="82"/>
      <c r="LFX23" s="82"/>
      <c r="LFY23" s="82"/>
      <c r="LFZ23" s="82"/>
      <c r="LGA23" s="82"/>
      <c r="LGB23" s="82"/>
      <c r="LGC23" s="82"/>
      <c r="LGD23" s="82"/>
      <c r="LGE23" s="82"/>
      <c r="LGF23" s="82"/>
      <c r="LGG23" s="82"/>
      <c r="LGH23" s="82"/>
      <c r="LGI23" s="82"/>
      <c r="LGJ23" s="82"/>
      <c r="LGK23" s="82"/>
      <c r="LGL23" s="82"/>
      <c r="LGM23" s="82"/>
      <c r="LGN23" s="82"/>
      <c r="LGO23" s="82"/>
      <c r="LGP23" s="82"/>
      <c r="LGQ23" s="82"/>
      <c r="LGR23" s="82"/>
      <c r="LGS23" s="82"/>
      <c r="LGT23" s="82"/>
      <c r="LGU23" s="82"/>
      <c r="LGV23" s="82"/>
      <c r="LGW23" s="82"/>
      <c r="LGX23" s="82"/>
      <c r="LGY23" s="82"/>
      <c r="LGZ23" s="82"/>
      <c r="LHA23" s="82"/>
      <c r="LHB23" s="82"/>
      <c r="LHC23" s="82"/>
      <c r="LHD23" s="82"/>
      <c r="LHE23" s="82"/>
      <c r="LHF23" s="82"/>
      <c r="LHG23" s="82"/>
      <c r="LHH23" s="82"/>
      <c r="LHI23" s="82"/>
      <c r="LHJ23" s="82"/>
      <c r="LHK23" s="82"/>
      <c r="LHL23" s="82"/>
      <c r="LHM23" s="82"/>
      <c r="LHN23" s="82"/>
      <c r="LHO23" s="82"/>
      <c r="LHP23" s="82"/>
      <c r="LHQ23" s="82"/>
      <c r="LHR23" s="82"/>
      <c r="LHS23" s="82"/>
      <c r="LHT23" s="82"/>
      <c r="LHU23" s="82"/>
      <c r="LHV23" s="82"/>
      <c r="LHW23" s="82"/>
      <c r="LHX23" s="82"/>
      <c r="LHY23" s="82"/>
      <c r="LHZ23" s="82"/>
      <c r="LIA23" s="82"/>
      <c r="LIB23" s="82"/>
      <c r="LIC23" s="82"/>
      <c r="LID23" s="82"/>
      <c r="LIE23" s="82"/>
      <c r="LIF23" s="82"/>
      <c r="LIG23" s="82"/>
      <c r="LIH23" s="82"/>
      <c r="LII23" s="82"/>
      <c r="LIJ23" s="82"/>
      <c r="LIK23" s="82"/>
      <c r="LIL23" s="82"/>
      <c r="LIM23" s="82"/>
      <c r="LIN23" s="82"/>
      <c r="LIO23" s="82"/>
      <c r="LIP23" s="82"/>
      <c r="LIQ23" s="82"/>
      <c r="LIR23" s="82"/>
      <c r="LIS23" s="82"/>
      <c r="LIT23" s="82"/>
      <c r="LIU23" s="82"/>
      <c r="LIV23" s="82"/>
      <c r="LIW23" s="82"/>
      <c r="LIX23" s="82"/>
      <c r="LIY23" s="82"/>
      <c r="LIZ23" s="82"/>
      <c r="LJA23" s="82"/>
      <c r="LJB23" s="82"/>
      <c r="LJC23" s="82"/>
      <c r="LJD23" s="82"/>
      <c r="LJE23" s="82"/>
      <c r="LJF23" s="82"/>
      <c r="LJG23" s="82"/>
      <c r="LJH23" s="82"/>
      <c r="LJI23" s="82"/>
      <c r="LJJ23" s="82"/>
      <c r="LJK23" s="82"/>
      <c r="LJL23" s="82"/>
      <c r="LJM23" s="82"/>
      <c r="LJN23" s="82"/>
      <c r="LJO23" s="82"/>
      <c r="LJP23" s="82"/>
      <c r="LJQ23" s="82"/>
      <c r="LJR23" s="82"/>
      <c r="LJS23" s="82"/>
      <c r="LJT23" s="82"/>
      <c r="LJU23" s="82"/>
      <c r="LJV23" s="82"/>
      <c r="LJW23" s="82"/>
      <c r="LJX23" s="82"/>
      <c r="LJY23" s="82"/>
      <c r="LJZ23" s="82"/>
      <c r="LKA23" s="82"/>
      <c r="LKB23" s="82"/>
      <c r="LKC23" s="82"/>
      <c r="LKD23" s="82"/>
      <c r="LKE23" s="82"/>
      <c r="LKF23" s="82"/>
      <c r="LKG23" s="82"/>
      <c r="LKH23" s="82"/>
      <c r="LKI23" s="82"/>
      <c r="LKJ23" s="82"/>
      <c r="LKK23" s="82"/>
      <c r="LKL23" s="82"/>
      <c r="LKM23" s="82"/>
      <c r="LKN23" s="82"/>
      <c r="LKO23" s="82"/>
      <c r="LKP23" s="82"/>
      <c r="LKQ23" s="82"/>
      <c r="LKR23" s="82"/>
      <c r="LKS23" s="82"/>
      <c r="LKT23" s="82"/>
      <c r="LKU23" s="82"/>
      <c r="LKV23" s="82"/>
      <c r="LKW23" s="82"/>
      <c r="LKX23" s="82"/>
      <c r="LKY23" s="82"/>
      <c r="LKZ23" s="82"/>
      <c r="LLA23" s="82"/>
      <c r="LLB23" s="82"/>
      <c r="LLC23" s="82"/>
      <c r="LLD23" s="82"/>
      <c r="LLE23" s="82"/>
      <c r="LLF23" s="82"/>
      <c r="LLG23" s="82"/>
      <c r="LLH23" s="82"/>
      <c r="LLI23" s="82"/>
      <c r="LLJ23" s="82"/>
      <c r="LLK23" s="82"/>
      <c r="LLL23" s="82"/>
      <c r="LLM23" s="82"/>
      <c r="LLN23" s="82"/>
      <c r="LLO23" s="82"/>
      <c r="LLP23" s="82"/>
      <c r="LLQ23" s="82"/>
      <c r="LLR23" s="82"/>
      <c r="LLS23" s="82"/>
      <c r="LLT23" s="82"/>
      <c r="LLU23" s="82"/>
      <c r="LLV23" s="82"/>
      <c r="LLW23" s="82"/>
      <c r="LLX23" s="82"/>
      <c r="LLY23" s="82"/>
      <c r="LLZ23" s="82"/>
      <c r="LMA23" s="82"/>
      <c r="LMB23" s="82"/>
      <c r="LMC23" s="82"/>
      <c r="LMD23" s="82"/>
      <c r="LME23" s="82"/>
      <c r="LMF23" s="82"/>
      <c r="LMG23" s="82"/>
      <c r="LMH23" s="82"/>
      <c r="LMI23" s="82"/>
      <c r="LMJ23" s="82"/>
      <c r="LMK23" s="82"/>
      <c r="LML23" s="82"/>
      <c r="LMM23" s="82"/>
      <c r="LMN23" s="82"/>
      <c r="LMO23" s="82"/>
      <c r="LMP23" s="82"/>
      <c r="LMQ23" s="82"/>
      <c r="LMR23" s="82"/>
      <c r="LMS23" s="82"/>
      <c r="LMT23" s="82"/>
      <c r="LMU23" s="82"/>
      <c r="LMV23" s="82"/>
      <c r="LMW23" s="82"/>
      <c r="LMX23" s="82"/>
      <c r="LMY23" s="82"/>
      <c r="LMZ23" s="82"/>
      <c r="LNA23" s="82"/>
      <c r="LNB23" s="82"/>
      <c r="LNC23" s="82"/>
      <c r="LND23" s="82"/>
      <c r="LNE23" s="82"/>
      <c r="LNF23" s="82"/>
      <c r="LNG23" s="82"/>
      <c r="LNH23" s="82"/>
      <c r="LNI23" s="82"/>
      <c r="LNJ23" s="82"/>
      <c r="LNK23" s="82"/>
      <c r="LNL23" s="82"/>
      <c r="LNM23" s="82"/>
      <c r="LNN23" s="82"/>
      <c r="LNO23" s="82"/>
      <c r="LNP23" s="82"/>
      <c r="LNQ23" s="82"/>
      <c r="LNR23" s="82"/>
      <c r="LNS23" s="82"/>
      <c r="LNT23" s="82"/>
      <c r="LNU23" s="82"/>
      <c r="LNV23" s="82"/>
      <c r="LNW23" s="82"/>
      <c r="LNX23" s="82"/>
      <c r="LNY23" s="82"/>
      <c r="LNZ23" s="82"/>
      <c r="LOA23" s="82"/>
      <c r="LOB23" s="82"/>
      <c r="LOC23" s="82"/>
      <c r="LOD23" s="82"/>
      <c r="LOE23" s="82"/>
      <c r="LOF23" s="82"/>
      <c r="LOG23" s="82"/>
      <c r="LOH23" s="82"/>
      <c r="LOI23" s="82"/>
      <c r="LOJ23" s="82"/>
      <c r="LOK23" s="82"/>
      <c r="LOL23" s="82"/>
      <c r="LOM23" s="82"/>
      <c r="LON23" s="82"/>
      <c r="LOO23" s="82"/>
      <c r="LOP23" s="82"/>
      <c r="LOQ23" s="82"/>
      <c r="LOR23" s="82"/>
      <c r="LOS23" s="82"/>
      <c r="LOT23" s="82"/>
      <c r="LOU23" s="82"/>
      <c r="LOV23" s="82"/>
      <c r="LOW23" s="82"/>
      <c r="LOX23" s="82"/>
      <c r="LOY23" s="82"/>
      <c r="LOZ23" s="82"/>
      <c r="LPA23" s="82"/>
      <c r="LPB23" s="82"/>
      <c r="LPC23" s="82"/>
      <c r="LPD23" s="82"/>
      <c r="LPE23" s="82"/>
      <c r="LPF23" s="82"/>
      <c r="LPG23" s="82"/>
      <c r="LPH23" s="82"/>
      <c r="LPI23" s="82"/>
      <c r="LPJ23" s="82"/>
      <c r="LPK23" s="82"/>
      <c r="LPL23" s="82"/>
      <c r="LPM23" s="82"/>
      <c r="LPN23" s="82"/>
      <c r="LPO23" s="82"/>
      <c r="LPP23" s="82"/>
      <c r="LPQ23" s="82"/>
      <c r="LPR23" s="82"/>
      <c r="LPS23" s="82"/>
      <c r="LPT23" s="82"/>
      <c r="LPU23" s="82"/>
      <c r="LPV23" s="82"/>
      <c r="LPW23" s="82"/>
      <c r="LPX23" s="82"/>
      <c r="LPY23" s="82"/>
      <c r="LPZ23" s="82"/>
      <c r="LQA23" s="82"/>
      <c r="LQB23" s="82"/>
      <c r="LQC23" s="82"/>
      <c r="LQD23" s="82"/>
      <c r="LQE23" s="82"/>
      <c r="LQF23" s="82"/>
      <c r="LQG23" s="82"/>
      <c r="LQH23" s="82"/>
      <c r="LQI23" s="82"/>
      <c r="LQJ23" s="82"/>
      <c r="LQK23" s="82"/>
      <c r="LQL23" s="82"/>
      <c r="LQM23" s="82"/>
      <c r="LQN23" s="82"/>
      <c r="LQO23" s="82"/>
      <c r="LQP23" s="82"/>
      <c r="LQQ23" s="82"/>
      <c r="LQR23" s="82"/>
      <c r="LQS23" s="82"/>
      <c r="LQT23" s="82"/>
      <c r="LQU23" s="82"/>
      <c r="LQV23" s="82"/>
      <c r="LQW23" s="82"/>
      <c r="LQX23" s="82"/>
      <c r="LQY23" s="82"/>
      <c r="LQZ23" s="82"/>
      <c r="LRA23" s="82"/>
      <c r="LRB23" s="82"/>
      <c r="LRC23" s="82"/>
      <c r="LRD23" s="82"/>
      <c r="LRE23" s="82"/>
      <c r="LRF23" s="82"/>
      <c r="LRG23" s="82"/>
      <c r="LRH23" s="82"/>
      <c r="LRI23" s="82"/>
      <c r="LRJ23" s="82"/>
      <c r="LRK23" s="82"/>
      <c r="LRL23" s="82"/>
      <c r="LRM23" s="82"/>
      <c r="LRN23" s="82"/>
      <c r="LRO23" s="82"/>
      <c r="LRP23" s="82"/>
      <c r="LRQ23" s="82"/>
      <c r="LRR23" s="82"/>
      <c r="LRS23" s="82"/>
      <c r="LRT23" s="82"/>
      <c r="LRU23" s="82"/>
      <c r="LRV23" s="82"/>
      <c r="LRW23" s="82"/>
      <c r="LRX23" s="82"/>
      <c r="LRY23" s="82"/>
      <c r="LRZ23" s="82"/>
      <c r="LSA23" s="82"/>
      <c r="LSB23" s="82"/>
      <c r="LSC23" s="82"/>
      <c r="LSD23" s="82"/>
      <c r="LSE23" s="82"/>
      <c r="LSF23" s="82"/>
      <c r="LSG23" s="82"/>
      <c r="LSH23" s="82"/>
      <c r="LSI23" s="82"/>
      <c r="LSJ23" s="82"/>
      <c r="LSK23" s="82"/>
      <c r="LSL23" s="82"/>
      <c r="LSM23" s="82"/>
      <c r="LSN23" s="82"/>
      <c r="LSO23" s="82"/>
      <c r="LSP23" s="82"/>
      <c r="LSQ23" s="82"/>
      <c r="LSR23" s="82"/>
      <c r="LSS23" s="82"/>
      <c r="LST23" s="82"/>
      <c r="LSU23" s="82"/>
      <c r="LSV23" s="82"/>
      <c r="LSW23" s="82"/>
      <c r="LSX23" s="82"/>
      <c r="LSY23" s="82"/>
      <c r="LSZ23" s="82"/>
      <c r="LTA23" s="82"/>
      <c r="LTB23" s="82"/>
      <c r="LTC23" s="82"/>
      <c r="LTD23" s="82"/>
      <c r="LTE23" s="82"/>
      <c r="LTF23" s="82"/>
      <c r="LTG23" s="82"/>
      <c r="LTH23" s="82"/>
      <c r="LTI23" s="82"/>
      <c r="LTJ23" s="82"/>
      <c r="LTK23" s="82"/>
      <c r="LTL23" s="82"/>
      <c r="LTM23" s="82"/>
      <c r="LTN23" s="82"/>
      <c r="LTO23" s="82"/>
      <c r="LTP23" s="82"/>
      <c r="LTQ23" s="82"/>
      <c r="LTR23" s="82"/>
      <c r="LTS23" s="82"/>
      <c r="LTT23" s="82"/>
      <c r="LTU23" s="82"/>
      <c r="LTV23" s="82"/>
      <c r="LTW23" s="82"/>
      <c r="LTX23" s="82"/>
      <c r="LTY23" s="82"/>
      <c r="LTZ23" s="82"/>
      <c r="LUA23" s="82"/>
      <c r="LUB23" s="82"/>
      <c r="LUC23" s="82"/>
      <c r="LUD23" s="82"/>
      <c r="LUE23" s="82"/>
      <c r="LUF23" s="82"/>
      <c r="LUG23" s="82"/>
      <c r="LUH23" s="82"/>
      <c r="LUI23" s="82"/>
      <c r="LUJ23" s="82"/>
      <c r="LUK23" s="82"/>
      <c r="LUL23" s="82"/>
      <c r="LUM23" s="82"/>
      <c r="LUN23" s="82"/>
      <c r="LUO23" s="82"/>
      <c r="LUP23" s="82"/>
      <c r="LUQ23" s="82"/>
      <c r="LUR23" s="82"/>
      <c r="LUS23" s="82"/>
      <c r="LUT23" s="82"/>
      <c r="LUU23" s="82"/>
      <c r="LUV23" s="82"/>
      <c r="LUW23" s="82"/>
      <c r="LUX23" s="82"/>
      <c r="LUY23" s="82"/>
      <c r="LUZ23" s="82"/>
      <c r="LVA23" s="82"/>
      <c r="LVB23" s="82"/>
      <c r="LVC23" s="82"/>
      <c r="LVD23" s="82"/>
      <c r="LVE23" s="82"/>
      <c r="LVF23" s="82"/>
      <c r="LVG23" s="82"/>
      <c r="LVH23" s="82"/>
      <c r="LVI23" s="82"/>
      <c r="LVJ23" s="82"/>
      <c r="LVK23" s="82"/>
      <c r="LVL23" s="82"/>
      <c r="LVM23" s="82"/>
      <c r="LVN23" s="82"/>
      <c r="LVO23" s="82"/>
      <c r="LVP23" s="82"/>
      <c r="LVQ23" s="82"/>
      <c r="LVR23" s="82"/>
      <c r="LVS23" s="82"/>
      <c r="LVT23" s="82"/>
      <c r="LVU23" s="82"/>
      <c r="LVV23" s="82"/>
      <c r="LVW23" s="82"/>
      <c r="LVX23" s="82"/>
      <c r="LVY23" s="82"/>
      <c r="LVZ23" s="82"/>
      <c r="LWA23" s="82"/>
      <c r="LWB23" s="82"/>
      <c r="LWC23" s="82"/>
      <c r="LWD23" s="82"/>
      <c r="LWE23" s="82"/>
      <c r="LWF23" s="82"/>
      <c r="LWG23" s="82"/>
      <c r="LWH23" s="82"/>
      <c r="LWI23" s="82"/>
      <c r="LWJ23" s="82"/>
      <c r="LWK23" s="82"/>
      <c r="LWL23" s="82"/>
      <c r="LWM23" s="82"/>
      <c r="LWN23" s="82"/>
      <c r="LWO23" s="82"/>
      <c r="LWP23" s="82"/>
      <c r="LWQ23" s="82"/>
      <c r="LWR23" s="82"/>
      <c r="LWS23" s="82"/>
      <c r="LWT23" s="82"/>
      <c r="LWU23" s="82"/>
      <c r="LWV23" s="82"/>
      <c r="LWW23" s="82"/>
      <c r="LWX23" s="82"/>
      <c r="LWY23" s="82"/>
      <c r="LWZ23" s="82"/>
      <c r="LXA23" s="82"/>
      <c r="LXB23" s="82"/>
      <c r="LXC23" s="82"/>
      <c r="LXD23" s="82"/>
      <c r="LXE23" s="82"/>
      <c r="LXF23" s="82"/>
      <c r="LXG23" s="82"/>
      <c r="LXH23" s="82"/>
      <c r="LXI23" s="82"/>
      <c r="LXJ23" s="82"/>
      <c r="LXK23" s="82"/>
      <c r="LXL23" s="82"/>
      <c r="LXM23" s="82"/>
      <c r="LXN23" s="82"/>
      <c r="LXO23" s="82"/>
      <c r="LXP23" s="82"/>
      <c r="LXQ23" s="82"/>
      <c r="LXR23" s="82"/>
      <c r="LXS23" s="82"/>
      <c r="LXT23" s="82"/>
      <c r="LXU23" s="82"/>
      <c r="LXV23" s="82"/>
      <c r="LXW23" s="82"/>
      <c r="LXX23" s="82"/>
      <c r="LXY23" s="82"/>
      <c r="LXZ23" s="82"/>
      <c r="LYA23" s="82"/>
      <c r="LYB23" s="82"/>
      <c r="LYC23" s="82"/>
      <c r="LYD23" s="82"/>
      <c r="LYE23" s="82"/>
      <c r="LYF23" s="82"/>
      <c r="LYG23" s="82"/>
      <c r="LYH23" s="82"/>
      <c r="LYI23" s="82"/>
      <c r="LYJ23" s="82"/>
      <c r="LYK23" s="82"/>
      <c r="LYL23" s="82"/>
      <c r="LYM23" s="82"/>
      <c r="LYN23" s="82"/>
      <c r="LYO23" s="82"/>
      <c r="LYP23" s="82"/>
      <c r="LYQ23" s="82"/>
      <c r="LYR23" s="82"/>
      <c r="LYS23" s="82"/>
      <c r="LYT23" s="82"/>
      <c r="LYU23" s="82"/>
      <c r="LYV23" s="82"/>
      <c r="LYW23" s="82"/>
      <c r="LYX23" s="82"/>
      <c r="LYY23" s="82"/>
      <c r="LYZ23" s="82"/>
      <c r="LZA23" s="82"/>
      <c r="LZB23" s="82"/>
      <c r="LZC23" s="82"/>
      <c r="LZD23" s="82"/>
      <c r="LZE23" s="82"/>
      <c r="LZF23" s="82"/>
      <c r="LZG23" s="82"/>
      <c r="LZH23" s="82"/>
      <c r="LZI23" s="82"/>
      <c r="LZJ23" s="82"/>
      <c r="LZK23" s="82"/>
      <c r="LZL23" s="82"/>
      <c r="LZM23" s="82"/>
      <c r="LZN23" s="82"/>
      <c r="LZO23" s="82"/>
      <c r="LZP23" s="82"/>
      <c r="LZQ23" s="82"/>
      <c r="LZR23" s="82"/>
      <c r="LZS23" s="82"/>
      <c r="LZT23" s="82"/>
      <c r="LZU23" s="82"/>
      <c r="LZV23" s="82"/>
      <c r="LZW23" s="82"/>
      <c r="LZX23" s="82"/>
      <c r="LZY23" s="82"/>
      <c r="LZZ23" s="82"/>
      <c r="MAA23" s="82"/>
      <c r="MAB23" s="82"/>
      <c r="MAC23" s="82"/>
      <c r="MAD23" s="82"/>
      <c r="MAE23" s="82"/>
      <c r="MAF23" s="82"/>
      <c r="MAG23" s="82"/>
      <c r="MAH23" s="82"/>
      <c r="MAI23" s="82"/>
      <c r="MAJ23" s="82"/>
      <c r="MAK23" s="82"/>
      <c r="MAL23" s="82"/>
      <c r="MAM23" s="82"/>
      <c r="MAN23" s="82"/>
      <c r="MAO23" s="82"/>
      <c r="MAP23" s="82"/>
      <c r="MAQ23" s="82"/>
      <c r="MAR23" s="82"/>
      <c r="MAS23" s="82"/>
      <c r="MAT23" s="82"/>
      <c r="MAU23" s="82"/>
      <c r="MAV23" s="82"/>
      <c r="MAW23" s="82"/>
      <c r="MAX23" s="82"/>
      <c r="MAY23" s="82"/>
      <c r="MAZ23" s="82"/>
      <c r="MBA23" s="82"/>
      <c r="MBB23" s="82"/>
      <c r="MBC23" s="82"/>
      <c r="MBD23" s="82"/>
      <c r="MBE23" s="82"/>
      <c r="MBF23" s="82"/>
      <c r="MBG23" s="82"/>
      <c r="MBH23" s="82"/>
      <c r="MBI23" s="82"/>
      <c r="MBJ23" s="82"/>
      <c r="MBK23" s="82"/>
      <c r="MBL23" s="82"/>
      <c r="MBM23" s="82"/>
      <c r="MBN23" s="82"/>
      <c r="MBO23" s="82"/>
      <c r="MBP23" s="82"/>
      <c r="MBQ23" s="82"/>
      <c r="MBR23" s="82"/>
      <c r="MBS23" s="82"/>
      <c r="MBT23" s="82"/>
      <c r="MBU23" s="82"/>
      <c r="MBV23" s="82"/>
      <c r="MBW23" s="82"/>
      <c r="MBX23" s="82"/>
      <c r="MBY23" s="82"/>
      <c r="MBZ23" s="82"/>
      <c r="MCA23" s="82"/>
      <c r="MCB23" s="82"/>
      <c r="MCC23" s="82"/>
      <c r="MCD23" s="82"/>
      <c r="MCE23" s="82"/>
      <c r="MCF23" s="82"/>
      <c r="MCG23" s="82"/>
      <c r="MCH23" s="82"/>
      <c r="MCI23" s="82"/>
      <c r="MCJ23" s="82"/>
      <c r="MCK23" s="82"/>
      <c r="MCL23" s="82"/>
      <c r="MCM23" s="82"/>
      <c r="MCN23" s="82"/>
      <c r="MCO23" s="82"/>
      <c r="MCP23" s="82"/>
      <c r="MCQ23" s="82"/>
      <c r="MCR23" s="82"/>
      <c r="MCS23" s="82"/>
      <c r="MCT23" s="82"/>
      <c r="MCU23" s="82"/>
      <c r="MCV23" s="82"/>
      <c r="MCW23" s="82"/>
      <c r="MCX23" s="82"/>
      <c r="MCY23" s="82"/>
      <c r="MCZ23" s="82"/>
      <c r="MDA23" s="82"/>
      <c r="MDB23" s="82"/>
      <c r="MDC23" s="82"/>
      <c r="MDD23" s="82"/>
      <c r="MDE23" s="82"/>
      <c r="MDF23" s="82"/>
      <c r="MDG23" s="82"/>
      <c r="MDH23" s="82"/>
      <c r="MDI23" s="82"/>
      <c r="MDJ23" s="82"/>
      <c r="MDK23" s="82"/>
      <c r="MDL23" s="82"/>
      <c r="MDM23" s="82"/>
      <c r="MDN23" s="82"/>
      <c r="MDO23" s="82"/>
      <c r="MDP23" s="82"/>
      <c r="MDQ23" s="82"/>
      <c r="MDR23" s="82"/>
      <c r="MDS23" s="82"/>
      <c r="MDT23" s="82"/>
      <c r="MDU23" s="82"/>
      <c r="MDV23" s="82"/>
      <c r="MDW23" s="82"/>
      <c r="MDX23" s="82"/>
      <c r="MDY23" s="82"/>
      <c r="MDZ23" s="82"/>
      <c r="MEA23" s="82"/>
      <c r="MEB23" s="82"/>
      <c r="MEC23" s="82"/>
      <c r="MED23" s="82"/>
      <c r="MEE23" s="82"/>
      <c r="MEF23" s="82"/>
      <c r="MEG23" s="82"/>
      <c r="MEH23" s="82"/>
      <c r="MEI23" s="82"/>
      <c r="MEJ23" s="82"/>
      <c r="MEK23" s="82"/>
      <c r="MEL23" s="82"/>
      <c r="MEM23" s="82"/>
      <c r="MEN23" s="82"/>
      <c r="MEO23" s="82"/>
      <c r="MEP23" s="82"/>
      <c r="MEQ23" s="82"/>
      <c r="MER23" s="82"/>
      <c r="MES23" s="82"/>
      <c r="MET23" s="82"/>
      <c r="MEU23" s="82"/>
      <c r="MEV23" s="82"/>
      <c r="MEW23" s="82"/>
      <c r="MEX23" s="82"/>
      <c r="MEY23" s="82"/>
      <c r="MEZ23" s="82"/>
      <c r="MFA23" s="82"/>
      <c r="MFB23" s="82"/>
      <c r="MFC23" s="82"/>
      <c r="MFD23" s="82"/>
      <c r="MFE23" s="82"/>
      <c r="MFF23" s="82"/>
      <c r="MFG23" s="82"/>
      <c r="MFH23" s="82"/>
      <c r="MFI23" s="82"/>
      <c r="MFJ23" s="82"/>
      <c r="MFK23" s="82"/>
      <c r="MFL23" s="82"/>
      <c r="MFM23" s="82"/>
      <c r="MFN23" s="82"/>
      <c r="MFO23" s="82"/>
      <c r="MFP23" s="82"/>
      <c r="MFQ23" s="82"/>
      <c r="MFR23" s="82"/>
      <c r="MFS23" s="82"/>
      <c r="MFT23" s="82"/>
      <c r="MFU23" s="82"/>
      <c r="MFV23" s="82"/>
      <c r="MFW23" s="82"/>
      <c r="MFX23" s="82"/>
      <c r="MFY23" s="82"/>
      <c r="MFZ23" s="82"/>
      <c r="MGA23" s="82"/>
      <c r="MGB23" s="82"/>
      <c r="MGC23" s="82"/>
      <c r="MGD23" s="82"/>
      <c r="MGE23" s="82"/>
      <c r="MGF23" s="82"/>
      <c r="MGG23" s="82"/>
      <c r="MGH23" s="82"/>
      <c r="MGI23" s="82"/>
      <c r="MGJ23" s="82"/>
      <c r="MGK23" s="82"/>
      <c r="MGL23" s="82"/>
      <c r="MGM23" s="82"/>
      <c r="MGN23" s="82"/>
      <c r="MGO23" s="82"/>
      <c r="MGP23" s="82"/>
      <c r="MGQ23" s="82"/>
      <c r="MGR23" s="82"/>
      <c r="MGS23" s="82"/>
      <c r="MGT23" s="82"/>
      <c r="MGU23" s="82"/>
      <c r="MGV23" s="82"/>
      <c r="MGW23" s="82"/>
      <c r="MGX23" s="82"/>
      <c r="MGY23" s="82"/>
      <c r="MGZ23" s="82"/>
      <c r="MHA23" s="82"/>
      <c r="MHB23" s="82"/>
      <c r="MHC23" s="82"/>
      <c r="MHD23" s="82"/>
      <c r="MHE23" s="82"/>
      <c r="MHF23" s="82"/>
      <c r="MHG23" s="82"/>
      <c r="MHH23" s="82"/>
      <c r="MHI23" s="82"/>
      <c r="MHJ23" s="82"/>
      <c r="MHK23" s="82"/>
      <c r="MHL23" s="82"/>
      <c r="MHM23" s="82"/>
      <c r="MHN23" s="82"/>
      <c r="MHO23" s="82"/>
      <c r="MHP23" s="82"/>
      <c r="MHQ23" s="82"/>
      <c r="MHR23" s="82"/>
      <c r="MHS23" s="82"/>
      <c r="MHT23" s="82"/>
      <c r="MHU23" s="82"/>
      <c r="MHV23" s="82"/>
      <c r="MHW23" s="82"/>
      <c r="MHX23" s="82"/>
      <c r="MHY23" s="82"/>
      <c r="MHZ23" s="82"/>
      <c r="MIA23" s="82"/>
      <c r="MIB23" s="82"/>
      <c r="MIC23" s="82"/>
      <c r="MID23" s="82"/>
      <c r="MIE23" s="82"/>
      <c r="MIF23" s="82"/>
      <c r="MIG23" s="82"/>
      <c r="MIH23" s="82"/>
      <c r="MII23" s="82"/>
      <c r="MIJ23" s="82"/>
      <c r="MIK23" s="82"/>
      <c r="MIL23" s="82"/>
      <c r="MIM23" s="82"/>
      <c r="MIN23" s="82"/>
      <c r="MIO23" s="82"/>
      <c r="MIP23" s="82"/>
      <c r="MIQ23" s="82"/>
      <c r="MIR23" s="82"/>
      <c r="MIS23" s="82"/>
      <c r="MIT23" s="82"/>
      <c r="MIU23" s="82"/>
      <c r="MIV23" s="82"/>
      <c r="MIW23" s="82"/>
      <c r="MIX23" s="82"/>
      <c r="MIY23" s="82"/>
      <c r="MIZ23" s="82"/>
      <c r="MJA23" s="82"/>
      <c r="MJB23" s="82"/>
      <c r="MJC23" s="82"/>
      <c r="MJD23" s="82"/>
      <c r="MJE23" s="82"/>
      <c r="MJF23" s="82"/>
      <c r="MJG23" s="82"/>
      <c r="MJH23" s="82"/>
      <c r="MJI23" s="82"/>
      <c r="MJJ23" s="82"/>
      <c r="MJK23" s="82"/>
      <c r="MJL23" s="82"/>
      <c r="MJM23" s="82"/>
      <c r="MJN23" s="82"/>
      <c r="MJO23" s="82"/>
      <c r="MJP23" s="82"/>
      <c r="MJQ23" s="82"/>
      <c r="MJR23" s="82"/>
      <c r="MJS23" s="82"/>
      <c r="MJT23" s="82"/>
      <c r="MJU23" s="82"/>
      <c r="MJV23" s="82"/>
      <c r="MJW23" s="82"/>
      <c r="MJX23" s="82"/>
      <c r="MJY23" s="82"/>
      <c r="MJZ23" s="82"/>
      <c r="MKA23" s="82"/>
      <c r="MKB23" s="82"/>
      <c r="MKC23" s="82"/>
      <c r="MKD23" s="82"/>
      <c r="MKE23" s="82"/>
      <c r="MKF23" s="82"/>
      <c r="MKG23" s="82"/>
      <c r="MKH23" s="82"/>
      <c r="MKI23" s="82"/>
      <c r="MKJ23" s="82"/>
      <c r="MKK23" s="82"/>
      <c r="MKL23" s="82"/>
      <c r="MKM23" s="82"/>
      <c r="MKN23" s="82"/>
      <c r="MKO23" s="82"/>
      <c r="MKP23" s="82"/>
      <c r="MKQ23" s="82"/>
      <c r="MKR23" s="82"/>
      <c r="MKS23" s="82"/>
      <c r="MKT23" s="82"/>
      <c r="MKU23" s="82"/>
      <c r="MKV23" s="82"/>
      <c r="MKW23" s="82"/>
      <c r="MKX23" s="82"/>
      <c r="MKY23" s="82"/>
      <c r="MKZ23" s="82"/>
      <c r="MLA23" s="82"/>
      <c r="MLB23" s="82"/>
      <c r="MLC23" s="82"/>
      <c r="MLD23" s="82"/>
      <c r="MLE23" s="82"/>
      <c r="MLF23" s="82"/>
      <c r="MLG23" s="82"/>
      <c r="MLH23" s="82"/>
      <c r="MLI23" s="82"/>
      <c r="MLJ23" s="82"/>
      <c r="MLK23" s="82"/>
      <c r="MLL23" s="82"/>
      <c r="MLM23" s="82"/>
      <c r="MLN23" s="82"/>
      <c r="MLO23" s="82"/>
      <c r="MLP23" s="82"/>
      <c r="MLQ23" s="82"/>
      <c r="MLR23" s="82"/>
      <c r="MLS23" s="82"/>
      <c r="MLT23" s="82"/>
      <c r="MLU23" s="82"/>
      <c r="MLV23" s="82"/>
      <c r="MLW23" s="82"/>
      <c r="MLX23" s="82"/>
      <c r="MLY23" s="82"/>
      <c r="MLZ23" s="82"/>
      <c r="MMA23" s="82"/>
      <c r="MMB23" s="82"/>
      <c r="MMC23" s="82"/>
      <c r="MMD23" s="82"/>
      <c r="MME23" s="82"/>
      <c r="MMF23" s="82"/>
      <c r="MMG23" s="82"/>
      <c r="MMH23" s="82"/>
      <c r="MMI23" s="82"/>
      <c r="MMJ23" s="82"/>
      <c r="MMK23" s="82"/>
      <c r="MML23" s="82"/>
      <c r="MMM23" s="82"/>
      <c r="MMN23" s="82"/>
      <c r="MMO23" s="82"/>
      <c r="MMP23" s="82"/>
      <c r="MMQ23" s="82"/>
      <c r="MMR23" s="82"/>
      <c r="MMS23" s="82"/>
      <c r="MMT23" s="82"/>
      <c r="MMU23" s="82"/>
      <c r="MMV23" s="82"/>
      <c r="MMW23" s="82"/>
      <c r="MMX23" s="82"/>
      <c r="MMY23" s="82"/>
      <c r="MMZ23" s="82"/>
      <c r="MNA23" s="82"/>
      <c r="MNB23" s="82"/>
      <c r="MNC23" s="82"/>
      <c r="MND23" s="82"/>
      <c r="MNE23" s="82"/>
      <c r="MNF23" s="82"/>
      <c r="MNG23" s="82"/>
      <c r="MNH23" s="82"/>
      <c r="MNI23" s="82"/>
      <c r="MNJ23" s="82"/>
      <c r="MNK23" s="82"/>
      <c r="MNL23" s="82"/>
      <c r="MNM23" s="82"/>
      <c r="MNN23" s="82"/>
      <c r="MNO23" s="82"/>
      <c r="MNP23" s="82"/>
      <c r="MNQ23" s="82"/>
      <c r="MNR23" s="82"/>
      <c r="MNS23" s="82"/>
      <c r="MNT23" s="82"/>
      <c r="MNU23" s="82"/>
      <c r="MNV23" s="82"/>
      <c r="MNW23" s="82"/>
      <c r="MNX23" s="82"/>
      <c r="MNY23" s="82"/>
      <c r="MNZ23" s="82"/>
      <c r="MOA23" s="82"/>
      <c r="MOB23" s="82"/>
      <c r="MOC23" s="82"/>
      <c r="MOD23" s="82"/>
      <c r="MOE23" s="82"/>
      <c r="MOF23" s="82"/>
      <c r="MOG23" s="82"/>
      <c r="MOH23" s="82"/>
      <c r="MOI23" s="82"/>
      <c r="MOJ23" s="82"/>
      <c r="MOK23" s="82"/>
      <c r="MOL23" s="82"/>
      <c r="MOM23" s="82"/>
      <c r="MON23" s="82"/>
      <c r="MOO23" s="82"/>
      <c r="MOP23" s="82"/>
      <c r="MOQ23" s="82"/>
      <c r="MOR23" s="82"/>
      <c r="MOS23" s="82"/>
      <c r="MOT23" s="82"/>
      <c r="MOU23" s="82"/>
      <c r="MOV23" s="82"/>
      <c r="MOW23" s="82"/>
      <c r="MOX23" s="82"/>
      <c r="MOY23" s="82"/>
      <c r="MOZ23" s="82"/>
      <c r="MPA23" s="82"/>
      <c r="MPB23" s="82"/>
      <c r="MPC23" s="82"/>
      <c r="MPD23" s="82"/>
      <c r="MPE23" s="82"/>
      <c r="MPF23" s="82"/>
      <c r="MPG23" s="82"/>
      <c r="MPH23" s="82"/>
      <c r="MPI23" s="82"/>
      <c r="MPJ23" s="82"/>
      <c r="MPK23" s="82"/>
      <c r="MPL23" s="82"/>
      <c r="MPM23" s="82"/>
      <c r="MPN23" s="82"/>
      <c r="MPO23" s="82"/>
      <c r="MPP23" s="82"/>
      <c r="MPQ23" s="82"/>
      <c r="MPR23" s="82"/>
      <c r="MPS23" s="82"/>
      <c r="MPT23" s="82"/>
      <c r="MPU23" s="82"/>
      <c r="MPV23" s="82"/>
      <c r="MPW23" s="82"/>
      <c r="MPX23" s="82"/>
      <c r="MPY23" s="82"/>
      <c r="MPZ23" s="82"/>
      <c r="MQA23" s="82"/>
      <c r="MQB23" s="82"/>
      <c r="MQC23" s="82"/>
      <c r="MQD23" s="82"/>
      <c r="MQE23" s="82"/>
      <c r="MQF23" s="82"/>
      <c r="MQG23" s="82"/>
      <c r="MQH23" s="82"/>
      <c r="MQI23" s="82"/>
      <c r="MQJ23" s="82"/>
      <c r="MQK23" s="82"/>
      <c r="MQL23" s="82"/>
      <c r="MQM23" s="82"/>
      <c r="MQN23" s="82"/>
      <c r="MQO23" s="82"/>
      <c r="MQP23" s="82"/>
      <c r="MQQ23" s="82"/>
      <c r="MQR23" s="82"/>
      <c r="MQS23" s="82"/>
      <c r="MQT23" s="82"/>
      <c r="MQU23" s="82"/>
      <c r="MQV23" s="82"/>
      <c r="MQW23" s="82"/>
      <c r="MQX23" s="82"/>
      <c r="MQY23" s="82"/>
      <c r="MQZ23" s="82"/>
      <c r="MRA23" s="82"/>
      <c r="MRB23" s="82"/>
      <c r="MRC23" s="82"/>
      <c r="MRD23" s="82"/>
      <c r="MRE23" s="82"/>
      <c r="MRF23" s="82"/>
      <c r="MRG23" s="82"/>
      <c r="MRH23" s="82"/>
      <c r="MRI23" s="82"/>
      <c r="MRJ23" s="82"/>
      <c r="MRK23" s="82"/>
      <c r="MRL23" s="82"/>
      <c r="MRM23" s="82"/>
      <c r="MRN23" s="82"/>
      <c r="MRO23" s="82"/>
      <c r="MRP23" s="82"/>
      <c r="MRQ23" s="82"/>
      <c r="MRR23" s="82"/>
      <c r="MRS23" s="82"/>
      <c r="MRT23" s="82"/>
      <c r="MRU23" s="82"/>
      <c r="MRV23" s="82"/>
      <c r="MRW23" s="82"/>
      <c r="MRX23" s="82"/>
      <c r="MRY23" s="82"/>
      <c r="MRZ23" s="82"/>
      <c r="MSA23" s="82"/>
      <c r="MSB23" s="82"/>
      <c r="MSC23" s="82"/>
      <c r="MSD23" s="82"/>
      <c r="MSE23" s="82"/>
      <c r="MSF23" s="82"/>
      <c r="MSG23" s="82"/>
      <c r="MSH23" s="82"/>
      <c r="MSI23" s="82"/>
      <c r="MSJ23" s="82"/>
      <c r="MSK23" s="82"/>
      <c r="MSL23" s="82"/>
      <c r="MSM23" s="82"/>
      <c r="MSN23" s="82"/>
      <c r="MSO23" s="82"/>
      <c r="MSP23" s="82"/>
      <c r="MSQ23" s="82"/>
      <c r="MSR23" s="82"/>
      <c r="MSS23" s="82"/>
      <c r="MST23" s="82"/>
      <c r="MSU23" s="82"/>
      <c r="MSV23" s="82"/>
      <c r="MSW23" s="82"/>
      <c r="MSX23" s="82"/>
      <c r="MSY23" s="82"/>
      <c r="MSZ23" s="82"/>
      <c r="MTA23" s="82"/>
      <c r="MTB23" s="82"/>
      <c r="MTC23" s="82"/>
      <c r="MTD23" s="82"/>
      <c r="MTE23" s="82"/>
      <c r="MTF23" s="82"/>
      <c r="MTG23" s="82"/>
      <c r="MTH23" s="82"/>
      <c r="MTI23" s="82"/>
      <c r="MTJ23" s="82"/>
      <c r="MTK23" s="82"/>
      <c r="MTL23" s="82"/>
      <c r="MTM23" s="82"/>
      <c r="MTN23" s="82"/>
      <c r="MTO23" s="82"/>
      <c r="MTP23" s="82"/>
      <c r="MTQ23" s="82"/>
      <c r="MTR23" s="82"/>
      <c r="MTS23" s="82"/>
      <c r="MTT23" s="82"/>
      <c r="MTU23" s="82"/>
      <c r="MTV23" s="82"/>
      <c r="MTW23" s="82"/>
      <c r="MTX23" s="82"/>
      <c r="MTY23" s="82"/>
      <c r="MTZ23" s="82"/>
      <c r="MUA23" s="82"/>
      <c r="MUB23" s="82"/>
      <c r="MUC23" s="82"/>
      <c r="MUD23" s="82"/>
      <c r="MUE23" s="82"/>
      <c r="MUF23" s="82"/>
      <c r="MUG23" s="82"/>
      <c r="MUH23" s="82"/>
      <c r="MUI23" s="82"/>
      <c r="MUJ23" s="82"/>
      <c r="MUK23" s="82"/>
      <c r="MUL23" s="82"/>
      <c r="MUM23" s="82"/>
      <c r="MUN23" s="82"/>
      <c r="MUO23" s="82"/>
      <c r="MUP23" s="82"/>
      <c r="MUQ23" s="82"/>
      <c r="MUR23" s="82"/>
      <c r="MUS23" s="82"/>
      <c r="MUT23" s="82"/>
      <c r="MUU23" s="82"/>
      <c r="MUV23" s="82"/>
      <c r="MUW23" s="82"/>
      <c r="MUX23" s="82"/>
      <c r="MUY23" s="82"/>
      <c r="MUZ23" s="82"/>
      <c r="MVA23" s="82"/>
      <c r="MVB23" s="82"/>
      <c r="MVC23" s="82"/>
      <c r="MVD23" s="82"/>
      <c r="MVE23" s="82"/>
      <c r="MVF23" s="82"/>
      <c r="MVG23" s="82"/>
      <c r="MVH23" s="82"/>
      <c r="MVI23" s="82"/>
      <c r="MVJ23" s="82"/>
      <c r="MVK23" s="82"/>
      <c r="MVL23" s="82"/>
      <c r="MVM23" s="82"/>
      <c r="MVN23" s="82"/>
      <c r="MVO23" s="82"/>
      <c r="MVP23" s="82"/>
      <c r="MVQ23" s="82"/>
      <c r="MVR23" s="82"/>
      <c r="MVS23" s="82"/>
      <c r="MVT23" s="82"/>
      <c r="MVU23" s="82"/>
      <c r="MVV23" s="82"/>
      <c r="MVW23" s="82"/>
      <c r="MVX23" s="82"/>
      <c r="MVY23" s="82"/>
      <c r="MVZ23" s="82"/>
      <c r="MWA23" s="82"/>
      <c r="MWB23" s="82"/>
      <c r="MWC23" s="82"/>
      <c r="MWD23" s="82"/>
      <c r="MWE23" s="82"/>
      <c r="MWF23" s="82"/>
      <c r="MWG23" s="82"/>
      <c r="MWH23" s="82"/>
      <c r="MWI23" s="82"/>
      <c r="MWJ23" s="82"/>
      <c r="MWK23" s="82"/>
      <c r="MWL23" s="82"/>
      <c r="MWM23" s="82"/>
      <c r="MWN23" s="82"/>
      <c r="MWO23" s="82"/>
      <c r="MWP23" s="82"/>
      <c r="MWQ23" s="82"/>
      <c r="MWR23" s="82"/>
      <c r="MWS23" s="82"/>
      <c r="MWT23" s="82"/>
      <c r="MWU23" s="82"/>
      <c r="MWV23" s="82"/>
      <c r="MWW23" s="82"/>
      <c r="MWX23" s="82"/>
      <c r="MWY23" s="82"/>
      <c r="MWZ23" s="82"/>
      <c r="MXA23" s="82"/>
      <c r="MXB23" s="82"/>
      <c r="MXC23" s="82"/>
      <c r="MXD23" s="82"/>
      <c r="MXE23" s="82"/>
      <c r="MXF23" s="82"/>
      <c r="MXG23" s="82"/>
      <c r="MXH23" s="82"/>
      <c r="MXI23" s="82"/>
      <c r="MXJ23" s="82"/>
      <c r="MXK23" s="82"/>
      <c r="MXL23" s="82"/>
      <c r="MXM23" s="82"/>
      <c r="MXN23" s="82"/>
      <c r="MXO23" s="82"/>
      <c r="MXP23" s="82"/>
      <c r="MXQ23" s="82"/>
      <c r="MXR23" s="82"/>
      <c r="MXS23" s="82"/>
      <c r="MXT23" s="82"/>
      <c r="MXU23" s="82"/>
      <c r="MXV23" s="82"/>
      <c r="MXW23" s="82"/>
      <c r="MXX23" s="82"/>
      <c r="MXY23" s="82"/>
      <c r="MXZ23" s="82"/>
      <c r="MYA23" s="82"/>
      <c r="MYB23" s="82"/>
      <c r="MYC23" s="82"/>
      <c r="MYD23" s="82"/>
      <c r="MYE23" s="82"/>
      <c r="MYF23" s="82"/>
      <c r="MYG23" s="82"/>
      <c r="MYH23" s="82"/>
      <c r="MYI23" s="82"/>
      <c r="MYJ23" s="82"/>
      <c r="MYK23" s="82"/>
      <c r="MYL23" s="82"/>
      <c r="MYM23" s="82"/>
      <c r="MYN23" s="82"/>
      <c r="MYO23" s="82"/>
      <c r="MYP23" s="82"/>
      <c r="MYQ23" s="82"/>
      <c r="MYR23" s="82"/>
      <c r="MYS23" s="82"/>
      <c r="MYT23" s="82"/>
      <c r="MYU23" s="82"/>
      <c r="MYV23" s="82"/>
      <c r="MYW23" s="82"/>
      <c r="MYX23" s="82"/>
      <c r="MYY23" s="82"/>
      <c r="MYZ23" s="82"/>
      <c r="MZA23" s="82"/>
      <c r="MZB23" s="82"/>
      <c r="MZC23" s="82"/>
      <c r="MZD23" s="82"/>
      <c r="MZE23" s="82"/>
      <c r="MZF23" s="82"/>
      <c r="MZG23" s="82"/>
      <c r="MZH23" s="82"/>
      <c r="MZI23" s="82"/>
      <c r="MZJ23" s="82"/>
      <c r="MZK23" s="82"/>
      <c r="MZL23" s="82"/>
      <c r="MZM23" s="82"/>
      <c r="MZN23" s="82"/>
      <c r="MZO23" s="82"/>
      <c r="MZP23" s="82"/>
      <c r="MZQ23" s="82"/>
      <c r="MZR23" s="82"/>
      <c r="MZS23" s="82"/>
      <c r="MZT23" s="82"/>
      <c r="MZU23" s="82"/>
      <c r="MZV23" s="82"/>
      <c r="MZW23" s="82"/>
      <c r="MZX23" s="82"/>
      <c r="MZY23" s="82"/>
      <c r="MZZ23" s="82"/>
      <c r="NAA23" s="82"/>
      <c r="NAB23" s="82"/>
      <c r="NAC23" s="82"/>
      <c r="NAD23" s="82"/>
      <c r="NAE23" s="82"/>
      <c r="NAF23" s="82"/>
      <c r="NAG23" s="82"/>
      <c r="NAH23" s="82"/>
      <c r="NAI23" s="82"/>
      <c r="NAJ23" s="82"/>
      <c r="NAK23" s="82"/>
      <c r="NAL23" s="82"/>
      <c r="NAM23" s="82"/>
      <c r="NAN23" s="82"/>
      <c r="NAO23" s="82"/>
      <c r="NAP23" s="82"/>
      <c r="NAQ23" s="82"/>
      <c r="NAR23" s="82"/>
      <c r="NAS23" s="82"/>
      <c r="NAT23" s="82"/>
      <c r="NAU23" s="82"/>
      <c r="NAV23" s="82"/>
      <c r="NAW23" s="82"/>
      <c r="NAX23" s="82"/>
      <c r="NAY23" s="82"/>
      <c r="NAZ23" s="82"/>
      <c r="NBA23" s="82"/>
      <c r="NBB23" s="82"/>
      <c r="NBC23" s="82"/>
      <c r="NBD23" s="82"/>
      <c r="NBE23" s="82"/>
      <c r="NBF23" s="82"/>
      <c r="NBG23" s="82"/>
      <c r="NBH23" s="82"/>
      <c r="NBI23" s="82"/>
      <c r="NBJ23" s="82"/>
      <c r="NBK23" s="82"/>
      <c r="NBL23" s="82"/>
      <c r="NBM23" s="82"/>
      <c r="NBN23" s="82"/>
      <c r="NBO23" s="82"/>
      <c r="NBP23" s="82"/>
      <c r="NBQ23" s="82"/>
      <c r="NBR23" s="82"/>
      <c r="NBS23" s="82"/>
      <c r="NBT23" s="82"/>
      <c r="NBU23" s="82"/>
      <c r="NBV23" s="82"/>
      <c r="NBW23" s="82"/>
      <c r="NBX23" s="82"/>
      <c r="NBY23" s="82"/>
      <c r="NBZ23" s="82"/>
      <c r="NCA23" s="82"/>
      <c r="NCB23" s="82"/>
      <c r="NCC23" s="82"/>
      <c r="NCD23" s="82"/>
      <c r="NCE23" s="82"/>
      <c r="NCF23" s="82"/>
      <c r="NCG23" s="82"/>
      <c r="NCH23" s="82"/>
      <c r="NCI23" s="82"/>
      <c r="NCJ23" s="82"/>
      <c r="NCK23" s="82"/>
      <c r="NCL23" s="82"/>
      <c r="NCM23" s="82"/>
      <c r="NCN23" s="82"/>
      <c r="NCO23" s="82"/>
      <c r="NCP23" s="82"/>
      <c r="NCQ23" s="82"/>
      <c r="NCR23" s="82"/>
      <c r="NCS23" s="82"/>
      <c r="NCT23" s="82"/>
      <c r="NCU23" s="82"/>
      <c r="NCV23" s="82"/>
      <c r="NCW23" s="82"/>
      <c r="NCX23" s="82"/>
      <c r="NCY23" s="82"/>
      <c r="NCZ23" s="82"/>
      <c r="NDA23" s="82"/>
      <c r="NDB23" s="82"/>
      <c r="NDC23" s="82"/>
      <c r="NDD23" s="82"/>
      <c r="NDE23" s="82"/>
      <c r="NDF23" s="82"/>
      <c r="NDG23" s="82"/>
      <c r="NDH23" s="82"/>
      <c r="NDI23" s="82"/>
      <c r="NDJ23" s="82"/>
      <c r="NDK23" s="82"/>
      <c r="NDL23" s="82"/>
      <c r="NDM23" s="82"/>
      <c r="NDN23" s="82"/>
      <c r="NDO23" s="82"/>
      <c r="NDP23" s="82"/>
      <c r="NDQ23" s="82"/>
      <c r="NDR23" s="82"/>
      <c r="NDS23" s="82"/>
      <c r="NDT23" s="82"/>
      <c r="NDU23" s="82"/>
      <c r="NDV23" s="82"/>
      <c r="NDW23" s="82"/>
      <c r="NDX23" s="82"/>
      <c r="NDY23" s="82"/>
      <c r="NDZ23" s="82"/>
      <c r="NEA23" s="82"/>
      <c r="NEB23" s="82"/>
      <c r="NEC23" s="82"/>
      <c r="NED23" s="82"/>
      <c r="NEE23" s="82"/>
      <c r="NEF23" s="82"/>
      <c r="NEG23" s="82"/>
      <c r="NEH23" s="82"/>
      <c r="NEI23" s="82"/>
      <c r="NEJ23" s="82"/>
      <c r="NEK23" s="82"/>
      <c r="NEL23" s="82"/>
      <c r="NEM23" s="82"/>
      <c r="NEN23" s="82"/>
      <c r="NEO23" s="82"/>
      <c r="NEP23" s="82"/>
      <c r="NEQ23" s="82"/>
      <c r="NER23" s="82"/>
      <c r="NES23" s="82"/>
      <c r="NET23" s="82"/>
      <c r="NEU23" s="82"/>
      <c r="NEV23" s="82"/>
      <c r="NEW23" s="82"/>
      <c r="NEX23" s="82"/>
      <c r="NEY23" s="82"/>
      <c r="NEZ23" s="82"/>
      <c r="NFA23" s="82"/>
      <c r="NFB23" s="82"/>
      <c r="NFC23" s="82"/>
      <c r="NFD23" s="82"/>
      <c r="NFE23" s="82"/>
      <c r="NFF23" s="82"/>
      <c r="NFG23" s="82"/>
      <c r="NFH23" s="82"/>
      <c r="NFI23" s="82"/>
      <c r="NFJ23" s="82"/>
      <c r="NFK23" s="82"/>
      <c r="NFL23" s="82"/>
      <c r="NFM23" s="82"/>
      <c r="NFN23" s="82"/>
      <c r="NFO23" s="82"/>
      <c r="NFP23" s="82"/>
      <c r="NFQ23" s="82"/>
      <c r="NFR23" s="82"/>
      <c r="NFS23" s="82"/>
      <c r="NFT23" s="82"/>
      <c r="NFU23" s="82"/>
      <c r="NFV23" s="82"/>
      <c r="NFW23" s="82"/>
      <c r="NFX23" s="82"/>
      <c r="NFY23" s="82"/>
      <c r="NFZ23" s="82"/>
      <c r="NGA23" s="82"/>
      <c r="NGB23" s="82"/>
      <c r="NGC23" s="82"/>
      <c r="NGD23" s="82"/>
      <c r="NGE23" s="82"/>
      <c r="NGF23" s="82"/>
      <c r="NGG23" s="82"/>
      <c r="NGH23" s="82"/>
      <c r="NGI23" s="82"/>
      <c r="NGJ23" s="82"/>
      <c r="NGK23" s="82"/>
      <c r="NGL23" s="82"/>
      <c r="NGM23" s="82"/>
      <c r="NGN23" s="82"/>
      <c r="NGO23" s="82"/>
      <c r="NGP23" s="82"/>
      <c r="NGQ23" s="82"/>
      <c r="NGR23" s="82"/>
      <c r="NGS23" s="82"/>
      <c r="NGT23" s="82"/>
      <c r="NGU23" s="82"/>
      <c r="NGV23" s="82"/>
      <c r="NGW23" s="82"/>
      <c r="NGX23" s="82"/>
      <c r="NGY23" s="82"/>
      <c r="NGZ23" s="82"/>
      <c r="NHA23" s="82"/>
      <c r="NHB23" s="82"/>
      <c r="NHC23" s="82"/>
      <c r="NHD23" s="82"/>
      <c r="NHE23" s="82"/>
      <c r="NHF23" s="82"/>
      <c r="NHG23" s="82"/>
      <c r="NHH23" s="82"/>
      <c r="NHI23" s="82"/>
      <c r="NHJ23" s="82"/>
      <c r="NHK23" s="82"/>
      <c r="NHL23" s="82"/>
      <c r="NHM23" s="82"/>
      <c r="NHN23" s="82"/>
      <c r="NHO23" s="82"/>
      <c r="NHP23" s="82"/>
      <c r="NHQ23" s="82"/>
      <c r="NHR23" s="82"/>
      <c r="NHS23" s="82"/>
      <c r="NHT23" s="82"/>
      <c r="NHU23" s="82"/>
      <c r="NHV23" s="82"/>
      <c r="NHW23" s="82"/>
      <c r="NHX23" s="82"/>
      <c r="NHY23" s="82"/>
      <c r="NHZ23" s="82"/>
      <c r="NIA23" s="82"/>
      <c r="NIB23" s="82"/>
      <c r="NIC23" s="82"/>
      <c r="NID23" s="82"/>
      <c r="NIE23" s="82"/>
      <c r="NIF23" s="82"/>
      <c r="NIG23" s="82"/>
      <c r="NIH23" s="82"/>
      <c r="NII23" s="82"/>
      <c r="NIJ23" s="82"/>
      <c r="NIK23" s="82"/>
      <c r="NIL23" s="82"/>
      <c r="NIM23" s="82"/>
      <c r="NIN23" s="82"/>
      <c r="NIO23" s="82"/>
      <c r="NIP23" s="82"/>
      <c r="NIQ23" s="82"/>
      <c r="NIR23" s="82"/>
      <c r="NIS23" s="82"/>
      <c r="NIT23" s="82"/>
      <c r="NIU23" s="82"/>
      <c r="NIV23" s="82"/>
      <c r="NIW23" s="82"/>
      <c r="NIX23" s="82"/>
      <c r="NIY23" s="82"/>
      <c r="NIZ23" s="82"/>
      <c r="NJA23" s="82"/>
      <c r="NJB23" s="82"/>
      <c r="NJC23" s="82"/>
      <c r="NJD23" s="82"/>
      <c r="NJE23" s="82"/>
      <c r="NJF23" s="82"/>
      <c r="NJG23" s="82"/>
      <c r="NJH23" s="82"/>
      <c r="NJI23" s="82"/>
      <c r="NJJ23" s="82"/>
      <c r="NJK23" s="82"/>
      <c r="NJL23" s="82"/>
      <c r="NJM23" s="82"/>
      <c r="NJN23" s="82"/>
      <c r="NJO23" s="82"/>
      <c r="NJP23" s="82"/>
      <c r="NJQ23" s="82"/>
      <c r="NJR23" s="82"/>
      <c r="NJS23" s="82"/>
      <c r="NJT23" s="82"/>
      <c r="NJU23" s="82"/>
      <c r="NJV23" s="82"/>
      <c r="NJW23" s="82"/>
      <c r="NJX23" s="82"/>
      <c r="NJY23" s="82"/>
      <c r="NJZ23" s="82"/>
      <c r="NKA23" s="82"/>
      <c r="NKB23" s="82"/>
      <c r="NKC23" s="82"/>
      <c r="NKD23" s="82"/>
      <c r="NKE23" s="82"/>
      <c r="NKF23" s="82"/>
      <c r="NKG23" s="82"/>
      <c r="NKH23" s="82"/>
      <c r="NKI23" s="82"/>
      <c r="NKJ23" s="82"/>
      <c r="NKK23" s="82"/>
      <c r="NKL23" s="82"/>
      <c r="NKM23" s="82"/>
      <c r="NKN23" s="82"/>
      <c r="NKO23" s="82"/>
      <c r="NKP23" s="82"/>
      <c r="NKQ23" s="82"/>
      <c r="NKR23" s="82"/>
      <c r="NKS23" s="82"/>
      <c r="NKT23" s="82"/>
      <c r="NKU23" s="82"/>
      <c r="NKV23" s="82"/>
      <c r="NKW23" s="82"/>
      <c r="NKX23" s="82"/>
      <c r="NKY23" s="82"/>
      <c r="NKZ23" s="82"/>
      <c r="NLA23" s="82"/>
      <c r="NLB23" s="82"/>
      <c r="NLC23" s="82"/>
      <c r="NLD23" s="82"/>
      <c r="NLE23" s="82"/>
      <c r="NLF23" s="82"/>
      <c r="NLG23" s="82"/>
      <c r="NLH23" s="82"/>
      <c r="NLI23" s="82"/>
      <c r="NLJ23" s="82"/>
      <c r="NLK23" s="82"/>
      <c r="NLL23" s="82"/>
      <c r="NLM23" s="82"/>
      <c r="NLN23" s="82"/>
      <c r="NLO23" s="82"/>
      <c r="NLP23" s="82"/>
      <c r="NLQ23" s="82"/>
      <c r="NLR23" s="82"/>
      <c r="NLS23" s="82"/>
      <c r="NLT23" s="82"/>
      <c r="NLU23" s="82"/>
      <c r="NLV23" s="82"/>
      <c r="NLW23" s="82"/>
      <c r="NLX23" s="82"/>
      <c r="NLY23" s="82"/>
      <c r="NLZ23" s="82"/>
      <c r="NMA23" s="82"/>
      <c r="NMB23" s="82"/>
      <c r="NMC23" s="82"/>
      <c r="NMD23" s="82"/>
      <c r="NME23" s="82"/>
      <c r="NMF23" s="82"/>
      <c r="NMG23" s="82"/>
      <c r="NMH23" s="82"/>
      <c r="NMI23" s="82"/>
      <c r="NMJ23" s="82"/>
      <c r="NMK23" s="82"/>
      <c r="NML23" s="82"/>
      <c r="NMM23" s="82"/>
      <c r="NMN23" s="82"/>
      <c r="NMO23" s="82"/>
      <c r="NMP23" s="82"/>
      <c r="NMQ23" s="82"/>
      <c r="NMR23" s="82"/>
      <c r="NMS23" s="82"/>
      <c r="NMT23" s="82"/>
      <c r="NMU23" s="82"/>
      <c r="NMV23" s="82"/>
      <c r="NMW23" s="82"/>
      <c r="NMX23" s="82"/>
      <c r="NMY23" s="82"/>
      <c r="NMZ23" s="82"/>
      <c r="NNA23" s="82"/>
      <c r="NNB23" s="82"/>
      <c r="NNC23" s="82"/>
      <c r="NND23" s="82"/>
      <c r="NNE23" s="82"/>
      <c r="NNF23" s="82"/>
      <c r="NNG23" s="82"/>
      <c r="NNH23" s="82"/>
      <c r="NNI23" s="82"/>
      <c r="NNJ23" s="82"/>
      <c r="NNK23" s="82"/>
      <c r="NNL23" s="82"/>
      <c r="NNM23" s="82"/>
      <c r="NNN23" s="82"/>
      <c r="NNO23" s="82"/>
      <c r="NNP23" s="82"/>
      <c r="NNQ23" s="82"/>
      <c r="NNR23" s="82"/>
      <c r="NNS23" s="82"/>
      <c r="NNT23" s="82"/>
      <c r="NNU23" s="82"/>
      <c r="NNV23" s="82"/>
      <c r="NNW23" s="82"/>
      <c r="NNX23" s="82"/>
      <c r="NNY23" s="82"/>
      <c r="NNZ23" s="82"/>
      <c r="NOA23" s="82"/>
      <c r="NOB23" s="82"/>
      <c r="NOC23" s="82"/>
      <c r="NOD23" s="82"/>
      <c r="NOE23" s="82"/>
      <c r="NOF23" s="82"/>
      <c r="NOG23" s="82"/>
      <c r="NOH23" s="82"/>
      <c r="NOI23" s="82"/>
      <c r="NOJ23" s="82"/>
      <c r="NOK23" s="82"/>
      <c r="NOL23" s="82"/>
      <c r="NOM23" s="82"/>
      <c r="NON23" s="82"/>
      <c r="NOO23" s="82"/>
      <c r="NOP23" s="82"/>
      <c r="NOQ23" s="82"/>
      <c r="NOR23" s="82"/>
      <c r="NOS23" s="82"/>
      <c r="NOT23" s="82"/>
      <c r="NOU23" s="82"/>
      <c r="NOV23" s="82"/>
      <c r="NOW23" s="82"/>
      <c r="NOX23" s="82"/>
      <c r="NOY23" s="82"/>
      <c r="NOZ23" s="82"/>
      <c r="NPA23" s="82"/>
      <c r="NPB23" s="82"/>
      <c r="NPC23" s="82"/>
      <c r="NPD23" s="82"/>
      <c r="NPE23" s="82"/>
      <c r="NPF23" s="82"/>
      <c r="NPG23" s="82"/>
      <c r="NPH23" s="82"/>
      <c r="NPI23" s="82"/>
      <c r="NPJ23" s="82"/>
      <c r="NPK23" s="82"/>
      <c r="NPL23" s="82"/>
      <c r="NPM23" s="82"/>
      <c r="NPN23" s="82"/>
      <c r="NPO23" s="82"/>
      <c r="NPP23" s="82"/>
      <c r="NPQ23" s="82"/>
      <c r="NPR23" s="82"/>
      <c r="NPS23" s="82"/>
      <c r="NPT23" s="82"/>
      <c r="NPU23" s="82"/>
      <c r="NPV23" s="82"/>
      <c r="NPW23" s="82"/>
      <c r="NPX23" s="82"/>
      <c r="NPY23" s="82"/>
      <c r="NPZ23" s="82"/>
      <c r="NQA23" s="82"/>
      <c r="NQB23" s="82"/>
      <c r="NQC23" s="82"/>
      <c r="NQD23" s="82"/>
      <c r="NQE23" s="82"/>
      <c r="NQF23" s="82"/>
      <c r="NQG23" s="82"/>
      <c r="NQH23" s="82"/>
      <c r="NQI23" s="82"/>
      <c r="NQJ23" s="82"/>
      <c r="NQK23" s="82"/>
      <c r="NQL23" s="82"/>
      <c r="NQM23" s="82"/>
      <c r="NQN23" s="82"/>
      <c r="NQO23" s="82"/>
      <c r="NQP23" s="82"/>
      <c r="NQQ23" s="82"/>
      <c r="NQR23" s="82"/>
      <c r="NQS23" s="82"/>
      <c r="NQT23" s="82"/>
      <c r="NQU23" s="82"/>
      <c r="NQV23" s="82"/>
      <c r="NQW23" s="82"/>
      <c r="NQX23" s="82"/>
      <c r="NQY23" s="82"/>
      <c r="NQZ23" s="82"/>
      <c r="NRA23" s="82"/>
      <c r="NRB23" s="82"/>
      <c r="NRC23" s="82"/>
      <c r="NRD23" s="82"/>
      <c r="NRE23" s="82"/>
      <c r="NRF23" s="82"/>
      <c r="NRG23" s="82"/>
      <c r="NRH23" s="82"/>
      <c r="NRI23" s="82"/>
      <c r="NRJ23" s="82"/>
      <c r="NRK23" s="82"/>
      <c r="NRL23" s="82"/>
      <c r="NRM23" s="82"/>
      <c r="NRN23" s="82"/>
      <c r="NRO23" s="82"/>
      <c r="NRP23" s="82"/>
      <c r="NRQ23" s="82"/>
      <c r="NRR23" s="82"/>
      <c r="NRS23" s="82"/>
      <c r="NRT23" s="82"/>
      <c r="NRU23" s="82"/>
      <c r="NRV23" s="82"/>
      <c r="NRW23" s="82"/>
      <c r="NRX23" s="82"/>
      <c r="NRY23" s="82"/>
      <c r="NRZ23" s="82"/>
      <c r="NSA23" s="82"/>
      <c r="NSB23" s="82"/>
      <c r="NSC23" s="82"/>
      <c r="NSD23" s="82"/>
      <c r="NSE23" s="82"/>
      <c r="NSF23" s="82"/>
      <c r="NSG23" s="82"/>
      <c r="NSH23" s="82"/>
      <c r="NSI23" s="82"/>
      <c r="NSJ23" s="82"/>
      <c r="NSK23" s="82"/>
      <c r="NSL23" s="82"/>
      <c r="NSM23" s="82"/>
      <c r="NSN23" s="82"/>
      <c r="NSO23" s="82"/>
      <c r="NSP23" s="82"/>
      <c r="NSQ23" s="82"/>
      <c r="NSR23" s="82"/>
      <c r="NSS23" s="82"/>
      <c r="NST23" s="82"/>
      <c r="NSU23" s="82"/>
      <c r="NSV23" s="82"/>
      <c r="NSW23" s="82"/>
      <c r="NSX23" s="82"/>
      <c r="NSY23" s="82"/>
      <c r="NSZ23" s="82"/>
      <c r="NTA23" s="82"/>
      <c r="NTB23" s="82"/>
      <c r="NTC23" s="82"/>
      <c r="NTD23" s="82"/>
      <c r="NTE23" s="82"/>
      <c r="NTF23" s="82"/>
      <c r="NTG23" s="82"/>
      <c r="NTH23" s="82"/>
      <c r="NTI23" s="82"/>
      <c r="NTJ23" s="82"/>
      <c r="NTK23" s="82"/>
      <c r="NTL23" s="82"/>
      <c r="NTM23" s="82"/>
      <c r="NTN23" s="82"/>
      <c r="NTO23" s="82"/>
      <c r="NTP23" s="82"/>
      <c r="NTQ23" s="82"/>
      <c r="NTR23" s="82"/>
      <c r="NTS23" s="82"/>
      <c r="NTT23" s="82"/>
      <c r="NTU23" s="82"/>
      <c r="NTV23" s="82"/>
      <c r="NTW23" s="82"/>
      <c r="NTX23" s="82"/>
      <c r="NTY23" s="82"/>
      <c r="NTZ23" s="82"/>
      <c r="NUA23" s="82"/>
      <c r="NUB23" s="82"/>
      <c r="NUC23" s="82"/>
      <c r="NUD23" s="82"/>
      <c r="NUE23" s="82"/>
      <c r="NUF23" s="82"/>
      <c r="NUG23" s="82"/>
      <c r="NUH23" s="82"/>
      <c r="NUI23" s="82"/>
      <c r="NUJ23" s="82"/>
      <c r="NUK23" s="82"/>
      <c r="NUL23" s="82"/>
      <c r="NUM23" s="82"/>
      <c r="NUN23" s="82"/>
      <c r="NUO23" s="82"/>
      <c r="NUP23" s="82"/>
      <c r="NUQ23" s="82"/>
      <c r="NUR23" s="82"/>
      <c r="NUS23" s="82"/>
      <c r="NUT23" s="82"/>
      <c r="NUU23" s="82"/>
      <c r="NUV23" s="82"/>
      <c r="NUW23" s="82"/>
      <c r="NUX23" s="82"/>
      <c r="NUY23" s="82"/>
      <c r="NUZ23" s="82"/>
      <c r="NVA23" s="82"/>
      <c r="NVB23" s="82"/>
      <c r="NVC23" s="82"/>
      <c r="NVD23" s="82"/>
      <c r="NVE23" s="82"/>
      <c r="NVF23" s="82"/>
      <c r="NVG23" s="82"/>
      <c r="NVH23" s="82"/>
      <c r="NVI23" s="82"/>
      <c r="NVJ23" s="82"/>
      <c r="NVK23" s="82"/>
      <c r="NVL23" s="82"/>
      <c r="NVM23" s="82"/>
      <c r="NVN23" s="82"/>
      <c r="NVO23" s="82"/>
      <c r="NVP23" s="82"/>
      <c r="NVQ23" s="82"/>
      <c r="NVR23" s="82"/>
      <c r="NVS23" s="82"/>
      <c r="NVT23" s="82"/>
      <c r="NVU23" s="82"/>
      <c r="NVV23" s="82"/>
      <c r="NVW23" s="82"/>
      <c r="NVX23" s="82"/>
      <c r="NVY23" s="82"/>
      <c r="NVZ23" s="82"/>
      <c r="NWA23" s="82"/>
      <c r="NWB23" s="82"/>
      <c r="NWC23" s="82"/>
      <c r="NWD23" s="82"/>
      <c r="NWE23" s="82"/>
      <c r="NWF23" s="82"/>
      <c r="NWG23" s="82"/>
      <c r="NWH23" s="82"/>
      <c r="NWI23" s="82"/>
      <c r="NWJ23" s="82"/>
      <c r="NWK23" s="82"/>
      <c r="NWL23" s="82"/>
      <c r="NWM23" s="82"/>
      <c r="NWN23" s="82"/>
      <c r="NWO23" s="82"/>
      <c r="NWP23" s="82"/>
      <c r="NWQ23" s="82"/>
      <c r="NWR23" s="82"/>
      <c r="NWS23" s="82"/>
      <c r="NWT23" s="82"/>
      <c r="NWU23" s="82"/>
      <c r="NWV23" s="82"/>
      <c r="NWW23" s="82"/>
      <c r="NWX23" s="82"/>
      <c r="NWY23" s="82"/>
      <c r="NWZ23" s="82"/>
      <c r="NXA23" s="82"/>
      <c r="NXB23" s="82"/>
      <c r="NXC23" s="82"/>
      <c r="NXD23" s="82"/>
      <c r="NXE23" s="82"/>
      <c r="NXF23" s="82"/>
      <c r="NXG23" s="82"/>
      <c r="NXH23" s="82"/>
      <c r="NXI23" s="82"/>
      <c r="NXJ23" s="82"/>
      <c r="NXK23" s="82"/>
      <c r="NXL23" s="82"/>
      <c r="NXM23" s="82"/>
      <c r="NXN23" s="82"/>
      <c r="NXO23" s="82"/>
      <c r="NXP23" s="82"/>
      <c r="NXQ23" s="82"/>
      <c r="NXR23" s="82"/>
      <c r="NXS23" s="82"/>
      <c r="NXT23" s="82"/>
      <c r="NXU23" s="82"/>
      <c r="NXV23" s="82"/>
      <c r="NXW23" s="82"/>
      <c r="NXX23" s="82"/>
      <c r="NXY23" s="82"/>
      <c r="NXZ23" s="82"/>
      <c r="NYA23" s="82"/>
      <c r="NYB23" s="82"/>
      <c r="NYC23" s="82"/>
      <c r="NYD23" s="82"/>
      <c r="NYE23" s="82"/>
      <c r="NYF23" s="82"/>
      <c r="NYG23" s="82"/>
      <c r="NYH23" s="82"/>
      <c r="NYI23" s="82"/>
      <c r="NYJ23" s="82"/>
      <c r="NYK23" s="82"/>
      <c r="NYL23" s="82"/>
      <c r="NYM23" s="82"/>
      <c r="NYN23" s="82"/>
      <c r="NYO23" s="82"/>
      <c r="NYP23" s="82"/>
      <c r="NYQ23" s="82"/>
      <c r="NYR23" s="82"/>
      <c r="NYS23" s="82"/>
      <c r="NYT23" s="82"/>
      <c r="NYU23" s="82"/>
      <c r="NYV23" s="82"/>
      <c r="NYW23" s="82"/>
      <c r="NYX23" s="82"/>
      <c r="NYY23" s="82"/>
      <c r="NYZ23" s="82"/>
      <c r="NZA23" s="82"/>
      <c r="NZB23" s="82"/>
      <c r="NZC23" s="82"/>
      <c r="NZD23" s="82"/>
      <c r="NZE23" s="82"/>
      <c r="NZF23" s="82"/>
      <c r="NZG23" s="82"/>
      <c r="NZH23" s="82"/>
      <c r="NZI23" s="82"/>
      <c r="NZJ23" s="82"/>
      <c r="NZK23" s="82"/>
      <c r="NZL23" s="82"/>
      <c r="NZM23" s="82"/>
      <c r="NZN23" s="82"/>
      <c r="NZO23" s="82"/>
      <c r="NZP23" s="82"/>
      <c r="NZQ23" s="82"/>
      <c r="NZR23" s="82"/>
      <c r="NZS23" s="82"/>
      <c r="NZT23" s="82"/>
      <c r="NZU23" s="82"/>
      <c r="NZV23" s="82"/>
      <c r="NZW23" s="82"/>
      <c r="NZX23" s="82"/>
      <c r="NZY23" s="82"/>
      <c r="NZZ23" s="82"/>
      <c r="OAA23" s="82"/>
      <c r="OAB23" s="82"/>
      <c r="OAC23" s="82"/>
      <c r="OAD23" s="82"/>
      <c r="OAE23" s="82"/>
      <c r="OAF23" s="82"/>
      <c r="OAG23" s="82"/>
      <c r="OAH23" s="82"/>
      <c r="OAI23" s="82"/>
      <c r="OAJ23" s="82"/>
      <c r="OAK23" s="82"/>
      <c r="OAL23" s="82"/>
      <c r="OAM23" s="82"/>
      <c r="OAN23" s="82"/>
      <c r="OAO23" s="82"/>
      <c r="OAP23" s="82"/>
      <c r="OAQ23" s="82"/>
      <c r="OAR23" s="82"/>
      <c r="OAS23" s="82"/>
      <c r="OAT23" s="82"/>
      <c r="OAU23" s="82"/>
      <c r="OAV23" s="82"/>
      <c r="OAW23" s="82"/>
      <c r="OAX23" s="82"/>
      <c r="OAY23" s="82"/>
      <c r="OAZ23" s="82"/>
      <c r="OBA23" s="82"/>
      <c r="OBB23" s="82"/>
      <c r="OBC23" s="82"/>
      <c r="OBD23" s="82"/>
      <c r="OBE23" s="82"/>
      <c r="OBF23" s="82"/>
      <c r="OBG23" s="82"/>
      <c r="OBH23" s="82"/>
      <c r="OBI23" s="82"/>
      <c r="OBJ23" s="82"/>
      <c r="OBK23" s="82"/>
      <c r="OBL23" s="82"/>
      <c r="OBM23" s="82"/>
      <c r="OBN23" s="82"/>
      <c r="OBO23" s="82"/>
      <c r="OBP23" s="82"/>
      <c r="OBQ23" s="82"/>
      <c r="OBR23" s="82"/>
      <c r="OBS23" s="82"/>
      <c r="OBT23" s="82"/>
      <c r="OBU23" s="82"/>
      <c r="OBV23" s="82"/>
      <c r="OBW23" s="82"/>
      <c r="OBX23" s="82"/>
      <c r="OBY23" s="82"/>
      <c r="OBZ23" s="82"/>
      <c r="OCA23" s="82"/>
      <c r="OCB23" s="82"/>
      <c r="OCC23" s="82"/>
      <c r="OCD23" s="82"/>
      <c r="OCE23" s="82"/>
      <c r="OCF23" s="82"/>
      <c r="OCG23" s="82"/>
      <c r="OCH23" s="82"/>
      <c r="OCI23" s="82"/>
      <c r="OCJ23" s="82"/>
      <c r="OCK23" s="82"/>
      <c r="OCL23" s="82"/>
      <c r="OCM23" s="82"/>
      <c r="OCN23" s="82"/>
      <c r="OCO23" s="82"/>
      <c r="OCP23" s="82"/>
      <c r="OCQ23" s="82"/>
      <c r="OCR23" s="82"/>
      <c r="OCS23" s="82"/>
      <c r="OCT23" s="82"/>
      <c r="OCU23" s="82"/>
      <c r="OCV23" s="82"/>
      <c r="OCW23" s="82"/>
      <c r="OCX23" s="82"/>
      <c r="OCY23" s="82"/>
      <c r="OCZ23" s="82"/>
      <c r="ODA23" s="82"/>
      <c r="ODB23" s="82"/>
      <c r="ODC23" s="82"/>
      <c r="ODD23" s="82"/>
      <c r="ODE23" s="82"/>
      <c r="ODF23" s="82"/>
      <c r="ODG23" s="82"/>
      <c r="ODH23" s="82"/>
      <c r="ODI23" s="82"/>
      <c r="ODJ23" s="82"/>
      <c r="ODK23" s="82"/>
      <c r="ODL23" s="82"/>
      <c r="ODM23" s="82"/>
      <c r="ODN23" s="82"/>
      <c r="ODO23" s="82"/>
      <c r="ODP23" s="82"/>
      <c r="ODQ23" s="82"/>
      <c r="ODR23" s="82"/>
      <c r="ODS23" s="82"/>
      <c r="ODT23" s="82"/>
      <c r="ODU23" s="82"/>
      <c r="ODV23" s="82"/>
      <c r="ODW23" s="82"/>
      <c r="ODX23" s="82"/>
      <c r="ODY23" s="82"/>
      <c r="ODZ23" s="82"/>
      <c r="OEA23" s="82"/>
      <c r="OEB23" s="82"/>
      <c r="OEC23" s="82"/>
      <c r="OED23" s="82"/>
      <c r="OEE23" s="82"/>
      <c r="OEF23" s="82"/>
      <c r="OEG23" s="82"/>
      <c r="OEH23" s="82"/>
      <c r="OEI23" s="82"/>
      <c r="OEJ23" s="82"/>
      <c r="OEK23" s="82"/>
      <c r="OEL23" s="82"/>
      <c r="OEM23" s="82"/>
      <c r="OEN23" s="82"/>
      <c r="OEO23" s="82"/>
      <c r="OEP23" s="82"/>
      <c r="OEQ23" s="82"/>
      <c r="OER23" s="82"/>
      <c r="OES23" s="82"/>
      <c r="OET23" s="82"/>
      <c r="OEU23" s="82"/>
      <c r="OEV23" s="82"/>
      <c r="OEW23" s="82"/>
      <c r="OEX23" s="82"/>
      <c r="OEY23" s="82"/>
      <c r="OEZ23" s="82"/>
      <c r="OFA23" s="82"/>
      <c r="OFB23" s="82"/>
      <c r="OFC23" s="82"/>
      <c r="OFD23" s="82"/>
      <c r="OFE23" s="82"/>
      <c r="OFF23" s="82"/>
      <c r="OFG23" s="82"/>
      <c r="OFH23" s="82"/>
      <c r="OFI23" s="82"/>
      <c r="OFJ23" s="82"/>
      <c r="OFK23" s="82"/>
      <c r="OFL23" s="82"/>
      <c r="OFM23" s="82"/>
      <c r="OFN23" s="82"/>
      <c r="OFO23" s="82"/>
      <c r="OFP23" s="82"/>
      <c r="OFQ23" s="82"/>
      <c r="OFR23" s="82"/>
      <c r="OFS23" s="82"/>
      <c r="OFT23" s="82"/>
      <c r="OFU23" s="82"/>
      <c r="OFV23" s="82"/>
      <c r="OFW23" s="82"/>
      <c r="OFX23" s="82"/>
      <c r="OFY23" s="82"/>
      <c r="OFZ23" s="82"/>
      <c r="OGA23" s="82"/>
      <c r="OGB23" s="82"/>
      <c r="OGC23" s="82"/>
      <c r="OGD23" s="82"/>
      <c r="OGE23" s="82"/>
      <c r="OGF23" s="82"/>
      <c r="OGG23" s="82"/>
      <c r="OGH23" s="82"/>
      <c r="OGI23" s="82"/>
      <c r="OGJ23" s="82"/>
      <c r="OGK23" s="82"/>
      <c r="OGL23" s="82"/>
      <c r="OGM23" s="82"/>
      <c r="OGN23" s="82"/>
      <c r="OGO23" s="82"/>
      <c r="OGP23" s="82"/>
      <c r="OGQ23" s="82"/>
      <c r="OGR23" s="82"/>
      <c r="OGS23" s="82"/>
      <c r="OGT23" s="82"/>
      <c r="OGU23" s="82"/>
      <c r="OGV23" s="82"/>
      <c r="OGW23" s="82"/>
      <c r="OGX23" s="82"/>
      <c r="OGY23" s="82"/>
      <c r="OGZ23" s="82"/>
      <c r="OHA23" s="82"/>
      <c r="OHB23" s="82"/>
      <c r="OHC23" s="82"/>
      <c r="OHD23" s="82"/>
      <c r="OHE23" s="82"/>
      <c r="OHF23" s="82"/>
      <c r="OHG23" s="82"/>
      <c r="OHH23" s="82"/>
      <c r="OHI23" s="82"/>
      <c r="OHJ23" s="82"/>
      <c r="OHK23" s="82"/>
      <c r="OHL23" s="82"/>
      <c r="OHM23" s="82"/>
      <c r="OHN23" s="82"/>
      <c r="OHO23" s="82"/>
      <c r="OHP23" s="82"/>
      <c r="OHQ23" s="82"/>
      <c r="OHR23" s="82"/>
      <c r="OHS23" s="82"/>
      <c r="OHT23" s="82"/>
      <c r="OHU23" s="82"/>
      <c r="OHV23" s="82"/>
      <c r="OHW23" s="82"/>
      <c r="OHX23" s="82"/>
      <c r="OHY23" s="82"/>
      <c r="OHZ23" s="82"/>
      <c r="OIA23" s="82"/>
      <c r="OIB23" s="82"/>
      <c r="OIC23" s="82"/>
      <c r="OID23" s="82"/>
      <c r="OIE23" s="82"/>
      <c r="OIF23" s="82"/>
      <c r="OIG23" s="82"/>
      <c r="OIH23" s="82"/>
      <c r="OII23" s="82"/>
      <c r="OIJ23" s="82"/>
      <c r="OIK23" s="82"/>
      <c r="OIL23" s="82"/>
      <c r="OIM23" s="82"/>
      <c r="OIN23" s="82"/>
      <c r="OIO23" s="82"/>
      <c r="OIP23" s="82"/>
      <c r="OIQ23" s="82"/>
      <c r="OIR23" s="82"/>
      <c r="OIS23" s="82"/>
      <c r="OIT23" s="82"/>
      <c r="OIU23" s="82"/>
      <c r="OIV23" s="82"/>
      <c r="OIW23" s="82"/>
      <c r="OIX23" s="82"/>
      <c r="OIY23" s="82"/>
      <c r="OIZ23" s="82"/>
      <c r="OJA23" s="82"/>
      <c r="OJB23" s="82"/>
      <c r="OJC23" s="82"/>
      <c r="OJD23" s="82"/>
      <c r="OJE23" s="82"/>
      <c r="OJF23" s="82"/>
      <c r="OJG23" s="82"/>
      <c r="OJH23" s="82"/>
      <c r="OJI23" s="82"/>
      <c r="OJJ23" s="82"/>
      <c r="OJK23" s="82"/>
      <c r="OJL23" s="82"/>
      <c r="OJM23" s="82"/>
      <c r="OJN23" s="82"/>
      <c r="OJO23" s="82"/>
      <c r="OJP23" s="82"/>
      <c r="OJQ23" s="82"/>
      <c r="OJR23" s="82"/>
      <c r="OJS23" s="82"/>
      <c r="OJT23" s="82"/>
      <c r="OJU23" s="82"/>
      <c r="OJV23" s="82"/>
      <c r="OJW23" s="82"/>
      <c r="OJX23" s="82"/>
      <c r="OJY23" s="82"/>
      <c r="OJZ23" s="82"/>
      <c r="OKA23" s="82"/>
      <c r="OKB23" s="82"/>
      <c r="OKC23" s="82"/>
      <c r="OKD23" s="82"/>
      <c r="OKE23" s="82"/>
      <c r="OKF23" s="82"/>
      <c r="OKG23" s="82"/>
      <c r="OKH23" s="82"/>
      <c r="OKI23" s="82"/>
      <c r="OKJ23" s="82"/>
      <c r="OKK23" s="82"/>
      <c r="OKL23" s="82"/>
      <c r="OKM23" s="82"/>
      <c r="OKN23" s="82"/>
      <c r="OKO23" s="82"/>
      <c r="OKP23" s="82"/>
      <c r="OKQ23" s="82"/>
      <c r="OKR23" s="82"/>
      <c r="OKS23" s="82"/>
      <c r="OKT23" s="82"/>
      <c r="OKU23" s="82"/>
      <c r="OKV23" s="82"/>
      <c r="OKW23" s="82"/>
      <c r="OKX23" s="82"/>
      <c r="OKY23" s="82"/>
      <c r="OKZ23" s="82"/>
      <c r="OLA23" s="82"/>
      <c r="OLB23" s="82"/>
      <c r="OLC23" s="82"/>
      <c r="OLD23" s="82"/>
      <c r="OLE23" s="82"/>
      <c r="OLF23" s="82"/>
      <c r="OLG23" s="82"/>
      <c r="OLH23" s="82"/>
      <c r="OLI23" s="82"/>
      <c r="OLJ23" s="82"/>
      <c r="OLK23" s="82"/>
      <c r="OLL23" s="82"/>
      <c r="OLM23" s="82"/>
      <c r="OLN23" s="82"/>
      <c r="OLO23" s="82"/>
      <c r="OLP23" s="82"/>
      <c r="OLQ23" s="82"/>
      <c r="OLR23" s="82"/>
      <c r="OLS23" s="82"/>
      <c r="OLT23" s="82"/>
      <c r="OLU23" s="82"/>
      <c r="OLV23" s="82"/>
      <c r="OLW23" s="82"/>
      <c r="OLX23" s="82"/>
      <c r="OLY23" s="82"/>
      <c r="OLZ23" s="82"/>
      <c r="OMA23" s="82"/>
      <c r="OMB23" s="82"/>
      <c r="OMC23" s="82"/>
      <c r="OMD23" s="82"/>
      <c r="OME23" s="82"/>
      <c r="OMF23" s="82"/>
      <c r="OMG23" s="82"/>
      <c r="OMH23" s="82"/>
      <c r="OMI23" s="82"/>
      <c r="OMJ23" s="82"/>
      <c r="OMK23" s="82"/>
      <c r="OML23" s="82"/>
      <c r="OMM23" s="82"/>
      <c r="OMN23" s="82"/>
      <c r="OMO23" s="82"/>
      <c r="OMP23" s="82"/>
      <c r="OMQ23" s="82"/>
      <c r="OMR23" s="82"/>
      <c r="OMS23" s="82"/>
      <c r="OMT23" s="82"/>
      <c r="OMU23" s="82"/>
      <c r="OMV23" s="82"/>
      <c r="OMW23" s="82"/>
      <c r="OMX23" s="82"/>
      <c r="OMY23" s="82"/>
      <c r="OMZ23" s="82"/>
      <c r="ONA23" s="82"/>
      <c r="ONB23" s="82"/>
      <c r="ONC23" s="82"/>
      <c r="OND23" s="82"/>
      <c r="ONE23" s="82"/>
      <c r="ONF23" s="82"/>
      <c r="ONG23" s="82"/>
      <c r="ONH23" s="82"/>
      <c r="ONI23" s="82"/>
      <c r="ONJ23" s="82"/>
      <c r="ONK23" s="82"/>
      <c r="ONL23" s="82"/>
      <c r="ONM23" s="82"/>
      <c r="ONN23" s="82"/>
      <c r="ONO23" s="82"/>
      <c r="ONP23" s="82"/>
      <c r="ONQ23" s="82"/>
      <c r="ONR23" s="82"/>
      <c r="ONS23" s="82"/>
      <c r="ONT23" s="82"/>
      <c r="ONU23" s="82"/>
      <c r="ONV23" s="82"/>
      <c r="ONW23" s="82"/>
      <c r="ONX23" s="82"/>
      <c r="ONY23" s="82"/>
      <c r="ONZ23" s="82"/>
      <c r="OOA23" s="82"/>
      <c r="OOB23" s="82"/>
      <c r="OOC23" s="82"/>
      <c r="OOD23" s="82"/>
      <c r="OOE23" s="82"/>
      <c r="OOF23" s="82"/>
      <c r="OOG23" s="82"/>
      <c r="OOH23" s="82"/>
      <c r="OOI23" s="82"/>
      <c r="OOJ23" s="82"/>
      <c r="OOK23" s="82"/>
      <c r="OOL23" s="82"/>
      <c r="OOM23" s="82"/>
      <c r="OON23" s="82"/>
      <c r="OOO23" s="82"/>
      <c r="OOP23" s="82"/>
      <c r="OOQ23" s="82"/>
      <c r="OOR23" s="82"/>
      <c r="OOS23" s="82"/>
      <c r="OOT23" s="82"/>
      <c r="OOU23" s="82"/>
      <c r="OOV23" s="82"/>
      <c r="OOW23" s="82"/>
      <c r="OOX23" s="82"/>
      <c r="OOY23" s="82"/>
      <c r="OOZ23" s="82"/>
      <c r="OPA23" s="82"/>
      <c r="OPB23" s="82"/>
      <c r="OPC23" s="82"/>
      <c r="OPD23" s="82"/>
      <c r="OPE23" s="82"/>
      <c r="OPF23" s="82"/>
      <c r="OPG23" s="82"/>
      <c r="OPH23" s="82"/>
      <c r="OPI23" s="82"/>
      <c r="OPJ23" s="82"/>
      <c r="OPK23" s="82"/>
      <c r="OPL23" s="82"/>
      <c r="OPM23" s="82"/>
      <c r="OPN23" s="82"/>
      <c r="OPO23" s="82"/>
      <c r="OPP23" s="82"/>
      <c r="OPQ23" s="82"/>
      <c r="OPR23" s="82"/>
      <c r="OPS23" s="82"/>
      <c r="OPT23" s="82"/>
      <c r="OPU23" s="82"/>
      <c r="OPV23" s="82"/>
      <c r="OPW23" s="82"/>
      <c r="OPX23" s="82"/>
      <c r="OPY23" s="82"/>
      <c r="OPZ23" s="82"/>
      <c r="OQA23" s="82"/>
      <c r="OQB23" s="82"/>
      <c r="OQC23" s="82"/>
      <c r="OQD23" s="82"/>
      <c r="OQE23" s="82"/>
      <c r="OQF23" s="82"/>
      <c r="OQG23" s="82"/>
      <c r="OQH23" s="82"/>
      <c r="OQI23" s="82"/>
      <c r="OQJ23" s="82"/>
      <c r="OQK23" s="82"/>
      <c r="OQL23" s="82"/>
      <c r="OQM23" s="82"/>
      <c r="OQN23" s="82"/>
      <c r="OQO23" s="82"/>
      <c r="OQP23" s="82"/>
      <c r="OQQ23" s="82"/>
      <c r="OQR23" s="82"/>
      <c r="OQS23" s="82"/>
      <c r="OQT23" s="82"/>
      <c r="OQU23" s="82"/>
      <c r="OQV23" s="82"/>
      <c r="OQW23" s="82"/>
      <c r="OQX23" s="82"/>
      <c r="OQY23" s="82"/>
      <c r="OQZ23" s="82"/>
      <c r="ORA23" s="82"/>
      <c r="ORB23" s="82"/>
      <c r="ORC23" s="82"/>
      <c r="ORD23" s="82"/>
      <c r="ORE23" s="82"/>
      <c r="ORF23" s="82"/>
      <c r="ORG23" s="82"/>
      <c r="ORH23" s="82"/>
      <c r="ORI23" s="82"/>
      <c r="ORJ23" s="82"/>
      <c r="ORK23" s="82"/>
      <c r="ORL23" s="82"/>
      <c r="ORM23" s="82"/>
      <c r="ORN23" s="82"/>
      <c r="ORO23" s="82"/>
      <c r="ORP23" s="82"/>
      <c r="ORQ23" s="82"/>
      <c r="ORR23" s="82"/>
      <c r="ORS23" s="82"/>
      <c r="ORT23" s="82"/>
      <c r="ORU23" s="82"/>
      <c r="ORV23" s="82"/>
      <c r="ORW23" s="82"/>
      <c r="ORX23" s="82"/>
      <c r="ORY23" s="82"/>
      <c r="ORZ23" s="82"/>
      <c r="OSA23" s="82"/>
      <c r="OSB23" s="82"/>
      <c r="OSC23" s="82"/>
      <c r="OSD23" s="82"/>
      <c r="OSE23" s="82"/>
      <c r="OSF23" s="82"/>
      <c r="OSG23" s="82"/>
      <c r="OSH23" s="82"/>
      <c r="OSI23" s="82"/>
      <c r="OSJ23" s="82"/>
      <c r="OSK23" s="82"/>
      <c r="OSL23" s="82"/>
      <c r="OSM23" s="82"/>
      <c r="OSN23" s="82"/>
      <c r="OSO23" s="82"/>
      <c r="OSP23" s="82"/>
      <c r="OSQ23" s="82"/>
      <c r="OSR23" s="82"/>
      <c r="OSS23" s="82"/>
      <c r="OST23" s="82"/>
      <c r="OSU23" s="82"/>
      <c r="OSV23" s="82"/>
      <c r="OSW23" s="82"/>
      <c r="OSX23" s="82"/>
      <c r="OSY23" s="82"/>
      <c r="OSZ23" s="82"/>
      <c r="OTA23" s="82"/>
      <c r="OTB23" s="82"/>
      <c r="OTC23" s="82"/>
      <c r="OTD23" s="82"/>
      <c r="OTE23" s="82"/>
      <c r="OTF23" s="82"/>
      <c r="OTG23" s="82"/>
      <c r="OTH23" s="82"/>
      <c r="OTI23" s="82"/>
      <c r="OTJ23" s="82"/>
      <c r="OTK23" s="82"/>
      <c r="OTL23" s="82"/>
      <c r="OTM23" s="82"/>
      <c r="OTN23" s="82"/>
      <c r="OTO23" s="82"/>
      <c r="OTP23" s="82"/>
      <c r="OTQ23" s="82"/>
      <c r="OTR23" s="82"/>
      <c r="OTS23" s="82"/>
      <c r="OTT23" s="82"/>
      <c r="OTU23" s="82"/>
      <c r="OTV23" s="82"/>
      <c r="OTW23" s="82"/>
      <c r="OTX23" s="82"/>
      <c r="OTY23" s="82"/>
      <c r="OTZ23" s="82"/>
      <c r="OUA23" s="82"/>
      <c r="OUB23" s="82"/>
      <c r="OUC23" s="82"/>
      <c r="OUD23" s="82"/>
      <c r="OUE23" s="82"/>
      <c r="OUF23" s="82"/>
      <c r="OUG23" s="82"/>
      <c r="OUH23" s="82"/>
      <c r="OUI23" s="82"/>
      <c r="OUJ23" s="82"/>
      <c r="OUK23" s="82"/>
      <c r="OUL23" s="82"/>
      <c r="OUM23" s="82"/>
      <c r="OUN23" s="82"/>
      <c r="OUO23" s="82"/>
      <c r="OUP23" s="82"/>
      <c r="OUQ23" s="82"/>
      <c r="OUR23" s="82"/>
      <c r="OUS23" s="82"/>
      <c r="OUT23" s="82"/>
      <c r="OUU23" s="82"/>
      <c r="OUV23" s="82"/>
      <c r="OUW23" s="82"/>
      <c r="OUX23" s="82"/>
      <c r="OUY23" s="82"/>
      <c r="OUZ23" s="82"/>
      <c r="OVA23" s="82"/>
      <c r="OVB23" s="82"/>
      <c r="OVC23" s="82"/>
      <c r="OVD23" s="82"/>
      <c r="OVE23" s="82"/>
      <c r="OVF23" s="82"/>
      <c r="OVG23" s="82"/>
      <c r="OVH23" s="82"/>
      <c r="OVI23" s="82"/>
      <c r="OVJ23" s="82"/>
      <c r="OVK23" s="82"/>
      <c r="OVL23" s="82"/>
      <c r="OVM23" s="82"/>
      <c r="OVN23" s="82"/>
      <c r="OVO23" s="82"/>
      <c r="OVP23" s="82"/>
      <c r="OVQ23" s="82"/>
      <c r="OVR23" s="82"/>
      <c r="OVS23" s="82"/>
      <c r="OVT23" s="82"/>
      <c r="OVU23" s="82"/>
      <c r="OVV23" s="82"/>
      <c r="OVW23" s="82"/>
      <c r="OVX23" s="82"/>
      <c r="OVY23" s="82"/>
      <c r="OVZ23" s="82"/>
      <c r="OWA23" s="82"/>
      <c r="OWB23" s="82"/>
      <c r="OWC23" s="82"/>
      <c r="OWD23" s="82"/>
      <c r="OWE23" s="82"/>
      <c r="OWF23" s="82"/>
      <c r="OWG23" s="82"/>
      <c r="OWH23" s="82"/>
      <c r="OWI23" s="82"/>
      <c r="OWJ23" s="82"/>
      <c r="OWK23" s="82"/>
      <c r="OWL23" s="82"/>
      <c r="OWM23" s="82"/>
      <c r="OWN23" s="82"/>
      <c r="OWO23" s="82"/>
      <c r="OWP23" s="82"/>
      <c r="OWQ23" s="82"/>
      <c r="OWR23" s="82"/>
      <c r="OWS23" s="82"/>
      <c r="OWT23" s="82"/>
      <c r="OWU23" s="82"/>
      <c r="OWV23" s="82"/>
      <c r="OWW23" s="82"/>
      <c r="OWX23" s="82"/>
      <c r="OWY23" s="82"/>
      <c r="OWZ23" s="82"/>
      <c r="OXA23" s="82"/>
      <c r="OXB23" s="82"/>
      <c r="OXC23" s="82"/>
      <c r="OXD23" s="82"/>
      <c r="OXE23" s="82"/>
      <c r="OXF23" s="82"/>
      <c r="OXG23" s="82"/>
      <c r="OXH23" s="82"/>
      <c r="OXI23" s="82"/>
      <c r="OXJ23" s="82"/>
      <c r="OXK23" s="82"/>
      <c r="OXL23" s="82"/>
      <c r="OXM23" s="82"/>
      <c r="OXN23" s="82"/>
      <c r="OXO23" s="82"/>
      <c r="OXP23" s="82"/>
      <c r="OXQ23" s="82"/>
      <c r="OXR23" s="82"/>
      <c r="OXS23" s="82"/>
      <c r="OXT23" s="82"/>
      <c r="OXU23" s="82"/>
      <c r="OXV23" s="82"/>
      <c r="OXW23" s="82"/>
      <c r="OXX23" s="82"/>
      <c r="OXY23" s="82"/>
      <c r="OXZ23" s="82"/>
      <c r="OYA23" s="82"/>
      <c r="OYB23" s="82"/>
      <c r="OYC23" s="82"/>
      <c r="OYD23" s="82"/>
      <c r="OYE23" s="82"/>
      <c r="OYF23" s="82"/>
      <c r="OYG23" s="82"/>
      <c r="OYH23" s="82"/>
      <c r="OYI23" s="82"/>
      <c r="OYJ23" s="82"/>
      <c r="OYK23" s="82"/>
      <c r="OYL23" s="82"/>
      <c r="OYM23" s="82"/>
      <c r="OYN23" s="82"/>
      <c r="OYO23" s="82"/>
      <c r="OYP23" s="82"/>
      <c r="OYQ23" s="82"/>
      <c r="OYR23" s="82"/>
      <c r="OYS23" s="82"/>
      <c r="OYT23" s="82"/>
      <c r="OYU23" s="82"/>
      <c r="OYV23" s="82"/>
      <c r="OYW23" s="82"/>
      <c r="OYX23" s="82"/>
      <c r="OYY23" s="82"/>
      <c r="OYZ23" s="82"/>
      <c r="OZA23" s="82"/>
      <c r="OZB23" s="82"/>
      <c r="OZC23" s="82"/>
      <c r="OZD23" s="82"/>
      <c r="OZE23" s="82"/>
      <c r="OZF23" s="82"/>
      <c r="OZG23" s="82"/>
      <c r="OZH23" s="82"/>
      <c r="OZI23" s="82"/>
      <c r="OZJ23" s="82"/>
      <c r="OZK23" s="82"/>
      <c r="OZL23" s="82"/>
      <c r="OZM23" s="82"/>
      <c r="OZN23" s="82"/>
      <c r="OZO23" s="82"/>
      <c r="OZP23" s="82"/>
      <c r="OZQ23" s="82"/>
      <c r="OZR23" s="82"/>
      <c r="OZS23" s="82"/>
      <c r="OZT23" s="82"/>
      <c r="OZU23" s="82"/>
      <c r="OZV23" s="82"/>
      <c r="OZW23" s="82"/>
      <c r="OZX23" s="82"/>
      <c r="OZY23" s="82"/>
      <c r="OZZ23" s="82"/>
      <c r="PAA23" s="82"/>
      <c r="PAB23" s="82"/>
      <c r="PAC23" s="82"/>
      <c r="PAD23" s="82"/>
      <c r="PAE23" s="82"/>
      <c r="PAF23" s="82"/>
      <c r="PAG23" s="82"/>
      <c r="PAH23" s="82"/>
      <c r="PAI23" s="82"/>
      <c r="PAJ23" s="82"/>
      <c r="PAK23" s="82"/>
      <c r="PAL23" s="82"/>
      <c r="PAM23" s="82"/>
      <c r="PAN23" s="82"/>
      <c r="PAO23" s="82"/>
      <c r="PAP23" s="82"/>
      <c r="PAQ23" s="82"/>
      <c r="PAR23" s="82"/>
      <c r="PAS23" s="82"/>
      <c r="PAT23" s="82"/>
      <c r="PAU23" s="82"/>
      <c r="PAV23" s="82"/>
      <c r="PAW23" s="82"/>
      <c r="PAX23" s="82"/>
      <c r="PAY23" s="82"/>
      <c r="PAZ23" s="82"/>
      <c r="PBA23" s="82"/>
      <c r="PBB23" s="82"/>
      <c r="PBC23" s="82"/>
      <c r="PBD23" s="82"/>
      <c r="PBE23" s="82"/>
      <c r="PBF23" s="82"/>
      <c r="PBG23" s="82"/>
      <c r="PBH23" s="82"/>
      <c r="PBI23" s="82"/>
      <c r="PBJ23" s="82"/>
      <c r="PBK23" s="82"/>
      <c r="PBL23" s="82"/>
      <c r="PBM23" s="82"/>
      <c r="PBN23" s="82"/>
      <c r="PBO23" s="82"/>
      <c r="PBP23" s="82"/>
      <c r="PBQ23" s="82"/>
      <c r="PBR23" s="82"/>
      <c r="PBS23" s="82"/>
      <c r="PBT23" s="82"/>
      <c r="PBU23" s="82"/>
      <c r="PBV23" s="82"/>
      <c r="PBW23" s="82"/>
      <c r="PBX23" s="82"/>
      <c r="PBY23" s="82"/>
      <c r="PBZ23" s="82"/>
      <c r="PCA23" s="82"/>
      <c r="PCB23" s="82"/>
      <c r="PCC23" s="82"/>
      <c r="PCD23" s="82"/>
      <c r="PCE23" s="82"/>
      <c r="PCF23" s="82"/>
      <c r="PCG23" s="82"/>
      <c r="PCH23" s="82"/>
      <c r="PCI23" s="82"/>
      <c r="PCJ23" s="82"/>
      <c r="PCK23" s="82"/>
      <c r="PCL23" s="82"/>
      <c r="PCM23" s="82"/>
      <c r="PCN23" s="82"/>
      <c r="PCO23" s="82"/>
      <c r="PCP23" s="82"/>
      <c r="PCQ23" s="82"/>
      <c r="PCR23" s="82"/>
      <c r="PCS23" s="82"/>
      <c r="PCT23" s="82"/>
      <c r="PCU23" s="82"/>
      <c r="PCV23" s="82"/>
      <c r="PCW23" s="82"/>
      <c r="PCX23" s="82"/>
      <c r="PCY23" s="82"/>
      <c r="PCZ23" s="82"/>
      <c r="PDA23" s="82"/>
      <c r="PDB23" s="82"/>
      <c r="PDC23" s="82"/>
      <c r="PDD23" s="82"/>
      <c r="PDE23" s="82"/>
      <c r="PDF23" s="82"/>
      <c r="PDG23" s="82"/>
      <c r="PDH23" s="82"/>
      <c r="PDI23" s="82"/>
      <c r="PDJ23" s="82"/>
      <c r="PDK23" s="82"/>
      <c r="PDL23" s="82"/>
      <c r="PDM23" s="82"/>
      <c r="PDN23" s="82"/>
      <c r="PDO23" s="82"/>
      <c r="PDP23" s="82"/>
      <c r="PDQ23" s="82"/>
      <c r="PDR23" s="82"/>
      <c r="PDS23" s="82"/>
      <c r="PDT23" s="82"/>
      <c r="PDU23" s="82"/>
      <c r="PDV23" s="82"/>
      <c r="PDW23" s="82"/>
      <c r="PDX23" s="82"/>
      <c r="PDY23" s="82"/>
      <c r="PDZ23" s="82"/>
      <c r="PEA23" s="82"/>
      <c r="PEB23" s="82"/>
      <c r="PEC23" s="82"/>
      <c r="PED23" s="82"/>
      <c r="PEE23" s="82"/>
      <c r="PEF23" s="82"/>
      <c r="PEG23" s="82"/>
      <c r="PEH23" s="82"/>
      <c r="PEI23" s="82"/>
      <c r="PEJ23" s="82"/>
      <c r="PEK23" s="82"/>
      <c r="PEL23" s="82"/>
      <c r="PEM23" s="82"/>
      <c r="PEN23" s="82"/>
      <c r="PEO23" s="82"/>
      <c r="PEP23" s="82"/>
      <c r="PEQ23" s="82"/>
      <c r="PER23" s="82"/>
      <c r="PES23" s="82"/>
      <c r="PET23" s="82"/>
      <c r="PEU23" s="82"/>
      <c r="PEV23" s="82"/>
      <c r="PEW23" s="82"/>
      <c r="PEX23" s="82"/>
      <c r="PEY23" s="82"/>
      <c r="PEZ23" s="82"/>
      <c r="PFA23" s="82"/>
      <c r="PFB23" s="82"/>
      <c r="PFC23" s="82"/>
      <c r="PFD23" s="82"/>
      <c r="PFE23" s="82"/>
      <c r="PFF23" s="82"/>
      <c r="PFG23" s="82"/>
      <c r="PFH23" s="82"/>
      <c r="PFI23" s="82"/>
      <c r="PFJ23" s="82"/>
      <c r="PFK23" s="82"/>
      <c r="PFL23" s="82"/>
      <c r="PFM23" s="82"/>
      <c r="PFN23" s="82"/>
      <c r="PFO23" s="82"/>
      <c r="PFP23" s="82"/>
      <c r="PFQ23" s="82"/>
      <c r="PFR23" s="82"/>
      <c r="PFS23" s="82"/>
      <c r="PFT23" s="82"/>
      <c r="PFU23" s="82"/>
      <c r="PFV23" s="82"/>
      <c r="PFW23" s="82"/>
      <c r="PFX23" s="82"/>
      <c r="PFY23" s="82"/>
      <c r="PFZ23" s="82"/>
      <c r="PGA23" s="82"/>
      <c r="PGB23" s="82"/>
      <c r="PGC23" s="82"/>
      <c r="PGD23" s="82"/>
      <c r="PGE23" s="82"/>
      <c r="PGF23" s="82"/>
      <c r="PGG23" s="82"/>
      <c r="PGH23" s="82"/>
      <c r="PGI23" s="82"/>
      <c r="PGJ23" s="82"/>
      <c r="PGK23" s="82"/>
      <c r="PGL23" s="82"/>
      <c r="PGM23" s="82"/>
      <c r="PGN23" s="82"/>
      <c r="PGO23" s="82"/>
      <c r="PGP23" s="82"/>
      <c r="PGQ23" s="82"/>
      <c r="PGR23" s="82"/>
      <c r="PGS23" s="82"/>
      <c r="PGT23" s="82"/>
      <c r="PGU23" s="82"/>
      <c r="PGV23" s="82"/>
      <c r="PGW23" s="82"/>
      <c r="PGX23" s="82"/>
      <c r="PGY23" s="82"/>
      <c r="PGZ23" s="82"/>
      <c r="PHA23" s="82"/>
      <c r="PHB23" s="82"/>
      <c r="PHC23" s="82"/>
      <c r="PHD23" s="82"/>
      <c r="PHE23" s="82"/>
      <c r="PHF23" s="82"/>
      <c r="PHG23" s="82"/>
      <c r="PHH23" s="82"/>
      <c r="PHI23" s="82"/>
      <c r="PHJ23" s="82"/>
      <c r="PHK23" s="82"/>
      <c r="PHL23" s="82"/>
      <c r="PHM23" s="82"/>
      <c r="PHN23" s="82"/>
      <c r="PHO23" s="82"/>
      <c r="PHP23" s="82"/>
      <c r="PHQ23" s="82"/>
      <c r="PHR23" s="82"/>
      <c r="PHS23" s="82"/>
      <c r="PHT23" s="82"/>
      <c r="PHU23" s="82"/>
      <c r="PHV23" s="82"/>
      <c r="PHW23" s="82"/>
      <c r="PHX23" s="82"/>
      <c r="PHY23" s="82"/>
      <c r="PHZ23" s="82"/>
      <c r="PIA23" s="82"/>
      <c r="PIB23" s="82"/>
      <c r="PIC23" s="82"/>
      <c r="PID23" s="82"/>
      <c r="PIE23" s="82"/>
      <c r="PIF23" s="82"/>
      <c r="PIG23" s="82"/>
      <c r="PIH23" s="82"/>
      <c r="PII23" s="82"/>
      <c r="PIJ23" s="82"/>
      <c r="PIK23" s="82"/>
      <c r="PIL23" s="82"/>
      <c r="PIM23" s="82"/>
      <c r="PIN23" s="82"/>
      <c r="PIO23" s="82"/>
      <c r="PIP23" s="82"/>
      <c r="PIQ23" s="82"/>
      <c r="PIR23" s="82"/>
      <c r="PIS23" s="82"/>
      <c r="PIT23" s="82"/>
      <c r="PIU23" s="82"/>
      <c r="PIV23" s="82"/>
      <c r="PIW23" s="82"/>
      <c r="PIX23" s="82"/>
      <c r="PIY23" s="82"/>
      <c r="PIZ23" s="82"/>
      <c r="PJA23" s="82"/>
      <c r="PJB23" s="82"/>
      <c r="PJC23" s="82"/>
      <c r="PJD23" s="82"/>
      <c r="PJE23" s="82"/>
      <c r="PJF23" s="82"/>
      <c r="PJG23" s="82"/>
      <c r="PJH23" s="82"/>
      <c r="PJI23" s="82"/>
      <c r="PJJ23" s="82"/>
      <c r="PJK23" s="82"/>
      <c r="PJL23" s="82"/>
      <c r="PJM23" s="82"/>
      <c r="PJN23" s="82"/>
      <c r="PJO23" s="82"/>
      <c r="PJP23" s="82"/>
      <c r="PJQ23" s="82"/>
      <c r="PJR23" s="82"/>
      <c r="PJS23" s="82"/>
      <c r="PJT23" s="82"/>
      <c r="PJU23" s="82"/>
      <c r="PJV23" s="82"/>
      <c r="PJW23" s="82"/>
      <c r="PJX23" s="82"/>
      <c r="PJY23" s="82"/>
      <c r="PJZ23" s="82"/>
      <c r="PKA23" s="82"/>
      <c r="PKB23" s="82"/>
      <c r="PKC23" s="82"/>
      <c r="PKD23" s="82"/>
      <c r="PKE23" s="82"/>
      <c r="PKF23" s="82"/>
      <c r="PKG23" s="82"/>
      <c r="PKH23" s="82"/>
      <c r="PKI23" s="82"/>
      <c r="PKJ23" s="82"/>
      <c r="PKK23" s="82"/>
      <c r="PKL23" s="82"/>
      <c r="PKM23" s="82"/>
      <c r="PKN23" s="82"/>
      <c r="PKO23" s="82"/>
      <c r="PKP23" s="82"/>
      <c r="PKQ23" s="82"/>
      <c r="PKR23" s="82"/>
      <c r="PKS23" s="82"/>
      <c r="PKT23" s="82"/>
      <c r="PKU23" s="82"/>
      <c r="PKV23" s="82"/>
      <c r="PKW23" s="82"/>
      <c r="PKX23" s="82"/>
      <c r="PKY23" s="82"/>
      <c r="PKZ23" s="82"/>
      <c r="PLA23" s="82"/>
      <c r="PLB23" s="82"/>
      <c r="PLC23" s="82"/>
      <c r="PLD23" s="82"/>
      <c r="PLE23" s="82"/>
      <c r="PLF23" s="82"/>
      <c r="PLG23" s="82"/>
      <c r="PLH23" s="82"/>
      <c r="PLI23" s="82"/>
      <c r="PLJ23" s="82"/>
      <c r="PLK23" s="82"/>
      <c r="PLL23" s="82"/>
      <c r="PLM23" s="82"/>
      <c r="PLN23" s="82"/>
      <c r="PLO23" s="82"/>
      <c r="PLP23" s="82"/>
      <c r="PLQ23" s="82"/>
      <c r="PLR23" s="82"/>
      <c r="PLS23" s="82"/>
      <c r="PLT23" s="82"/>
      <c r="PLU23" s="82"/>
      <c r="PLV23" s="82"/>
      <c r="PLW23" s="82"/>
      <c r="PLX23" s="82"/>
      <c r="PLY23" s="82"/>
      <c r="PLZ23" s="82"/>
      <c r="PMA23" s="82"/>
      <c r="PMB23" s="82"/>
      <c r="PMC23" s="82"/>
      <c r="PMD23" s="82"/>
      <c r="PME23" s="82"/>
      <c r="PMF23" s="82"/>
      <c r="PMG23" s="82"/>
      <c r="PMH23" s="82"/>
      <c r="PMI23" s="82"/>
      <c r="PMJ23" s="82"/>
      <c r="PMK23" s="82"/>
      <c r="PML23" s="82"/>
      <c r="PMM23" s="82"/>
      <c r="PMN23" s="82"/>
      <c r="PMO23" s="82"/>
      <c r="PMP23" s="82"/>
      <c r="PMQ23" s="82"/>
      <c r="PMR23" s="82"/>
      <c r="PMS23" s="82"/>
      <c r="PMT23" s="82"/>
      <c r="PMU23" s="82"/>
      <c r="PMV23" s="82"/>
      <c r="PMW23" s="82"/>
      <c r="PMX23" s="82"/>
      <c r="PMY23" s="82"/>
      <c r="PMZ23" s="82"/>
      <c r="PNA23" s="82"/>
      <c r="PNB23" s="82"/>
      <c r="PNC23" s="82"/>
      <c r="PND23" s="82"/>
      <c r="PNE23" s="82"/>
      <c r="PNF23" s="82"/>
      <c r="PNG23" s="82"/>
      <c r="PNH23" s="82"/>
      <c r="PNI23" s="82"/>
      <c r="PNJ23" s="82"/>
      <c r="PNK23" s="82"/>
      <c r="PNL23" s="82"/>
      <c r="PNM23" s="82"/>
      <c r="PNN23" s="82"/>
      <c r="PNO23" s="82"/>
      <c r="PNP23" s="82"/>
      <c r="PNQ23" s="82"/>
      <c r="PNR23" s="82"/>
      <c r="PNS23" s="82"/>
      <c r="PNT23" s="82"/>
      <c r="PNU23" s="82"/>
      <c r="PNV23" s="82"/>
      <c r="PNW23" s="82"/>
      <c r="PNX23" s="82"/>
      <c r="PNY23" s="82"/>
      <c r="PNZ23" s="82"/>
      <c r="POA23" s="82"/>
      <c r="POB23" s="82"/>
      <c r="POC23" s="82"/>
      <c r="POD23" s="82"/>
      <c r="POE23" s="82"/>
      <c r="POF23" s="82"/>
      <c r="POG23" s="82"/>
      <c r="POH23" s="82"/>
      <c r="POI23" s="82"/>
      <c r="POJ23" s="82"/>
      <c r="POK23" s="82"/>
      <c r="POL23" s="82"/>
      <c r="POM23" s="82"/>
      <c r="PON23" s="82"/>
      <c r="POO23" s="82"/>
      <c r="POP23" s="82"/>
      <c r="POQ23" s="82"/>
      <c r="POR23" s="82"/>
      <c r="POS23" s="82"/>
      <c r="POT23" s="82"/>
      <c r="POU23" s="82"/>
      <c r="POV23" s="82"/>
      <c r="POW23" s="82"/>
      <c r="POX23" s="82"/>
      <c r="POY23" s="82"/>
      <c r="POZ23" s="82"/>
      <c r="PPA23" s="82"/>
      <c r="PPB23" s="82"/>
      <c r="PPC23" s="82"/>
      <c r="PPD23" s="82"/>
      <c r="PPE23" s="82"/>
      <c r="PPF23" s="82"/>
      <c r="PPG23" s="82"/>
      <c r="PPH23" s="82"/>
      <c r="PPI23" s="82"/>
      <c r="PPJ23" s="82"/>
      <c r="PPK23" s="82"/>
      <c r="PPL23" s="82"/>
      <c r="PPM23" s="82"/>
      <c r="PPN23" s="82"/>
      <c r="PPO23" s="82"/>
      <c r="PPP23" s="82"/>
      <c r="PPQ23" s="82"/>
      <c r="PPR23" s="82"/>
      <c r="PPS23" s="82"/>
      <c r="PPT23" s="82"/>
      <c r="PPU23" s="82"/>
      <c r="PPV23" s="82"/>
      <c r="PPW23" s="82"/>
      <c r="PPX23" s="82"/>
      <c r="PPY23" s="82"/>
      <c r="PPZ23" s="82"/>
      <c r="PQA23" s="82"/>
      <c r="PQB23" s="82"/>
      <c r="PQC23" s="82"/>
      <c r="PQD23" s="82"/>
      <c r="PQE23" s="82"/>
      <c r="PQF23" s="82"/>
      <c r="PQG23" s="82"/>
      <c r="PQH23" s="82"/>
      <c r="PQI23" s="82"/>
      <c r="PQJ23" s="82"/>
      <c r="PQK23" s="82"/>
      <c r="PQL23" s="82"/>
      <c r="PQM23" s="82"/>
      <c r="PQN23" s="82"/>
      <c r="PQO23" s="82"/>
      <c r="PQP23" s="82"/>
      <c r="PQQ23" s="82"/>
      <c r="PQR23" s="82"/>
      <c r="PQS23" s="82"/>
      <c r="PQT23" s="82"/>
      <c r="PQU23" s="82"/>
      <c r="PQV23" s="82"/>
      <c r="PQW23" s="82"/>
      <c r="PQX23" s="82"/>
      <c r="PQY23" s="82"/>
      <c r="PQZ23" s="82"/>
      <c r="PRA23" s="82"/>
      <c r="PRB23" s="82"/>
      <c r="PRC23" s="82"/>
      <c r="PRD23" s="82"/>
      <c r="PRE23" s="82"/>
      <c r="PRF23" s="82"/>
      <c r="PRG23" s="82"/>
      <c r="PRH23" s="82"/>
      <c r="PRI23" s="82"/>
      <c r="PRJ23" s="82"/>
      <c r="PRK23" s="82"/>
      <c r="PRL23" s="82"/>
      <c r="PRM23" s="82"/>
      <c r="PRN23" s="82"/>
      <c r="PRO23" s="82"/>
      <c r="PRP23" s="82"/>
      <c r="PRQ23" s="82"/>
      <c r="PRR23" s="82"/>
      <c r="PRS23" s="82"/>
      <c r="PRT23" s="82"/>
      <c r="PRU23" s="82"/>
      <c r="PRV23" s="82"/>
      <c r="PRW23" s="82"/>
      <c r="PRX23" s="82"/>
      <c r="PRY23" s="82"/>
      <c r="PRZ23" s="82"/>
      <c r="PSA23" s="82"/>
      <c r="PSB23" s="82"/>
      <c r="PSC23" s="82"/>
      <c r="PSD23" s="82"/>
      <c r="PSE23" s="82"/>
      <c r="PSF23" s="82"/>
      <c r="PSG23" s="82"/>
      <c r="PSH23" s="82"/>
      <c r="PSI23" s="82"/>
      <c r="PSJ23" s="82"/>
      <c r="PSK23" s="82"/>
      <c r="PSL23" s="82"/>
      <c r="PSM23" s="82"/>
      <c r="PSN23" s="82"/>
      <c r="PSO23" s="82"/>
      <c r="PSP23" s="82"/>
      <c r="PSQ23" s="82"/>
      <c r="PSR23" s="82"/>
      <c r="PSS23" s="82"/>
      <c r="PST23" s="82"/>
      <c r="PSU23" s="82"/>
      <c r="PSV23" s="82"/>
      <c r="PSW23" s="82"/>
      <c r="PSX23" s="82"/>
      <c r="PSY23" s="82"/>
      <c r="PSZ23" s="82"/>
      <c r="PTA23" s="82"/>
      <c r="PTB23" s="82"/>
      <c r="PTC23" s="82"/>
      <c r="PTD23" s="82"/>
      <c r="PTE23" s="82"/>
      <c r="PTF23" s="82"/>
      <c r="PTG23" s="82"/>
      <c r="PTH23" s="82"/>
      <c r="PTI23" s="82"/>
      <c r="PTJ23" s="82"/>
      <c r="PTK23" s="82"/>
      <c r="PTL23" s="82"/>
      <c r="PTM23" s="82"/>
      <c r="PTN23" s="82"/>
      <c r="PTO23" s="82"/>
      <c r="PTP23" s="82"/>
      <c r="PTQ23" s="82"/>
      <c r="PTR23" s="82"/>
      <c r="PTS23" s="82"/>
      <c r="PTT23" s="82"/>
      <c r="PTU23" s="82"/>
      <c r="PTV23" s="82"/>
      <c r="PTW23" s="82"/>
      <c r="PTX23" s="82"/>
      <c r="PTY23" s="82"/>
      <c r="PTZ23" s="82"/>
      <c r="PUA23" s="82"/>
      <c r="PUB23" s="82"/>
      <c r="PUC23" s="82"/>
      <c r="PUD23" s="82"/>
      <c r="PUE23" s="82"/>
      <c r="PUF23" s="82"/>
      <c r="PUG23" s="82"/>
      <c r="PUH23" s="82"/>
      <c r="PUI23" s="82"/>
      <c r="PUJ23" s="82"/>
      <c r="PUK23" s="82"/>
      <c r="PUL23" s="82"/>
      <c r="PUM23" s="82"/>
      <c r="PUN23" s="82"/>
      <c r="PUO23" s="82"/>
      <c r="PUP23" s="82"/>
      <c r="PUQ23" s="82"/>
      <c r="PUR23" s="82"/>
      <c r="PUS23" s="82"/>
      <c r="PUT23" s="82"/>
      <c r="PUU23" s="82"/>
      <c r="PUV23" s="82"/>
      <c r="PUW23" s="82"/>
      <c r="PUX23" s="82"/>
      <c r="PUY23" s="82"/>
      <c r="PUZ23" s="82"/>
      <c r="PVA23" s="82"/>
      <c r="PVB23" s="82"/>
      <c r="PVC23" s="82"/>
      <c r="PVD23" s="82"/>
      <c r="PVE23" s="82"/>
      <c r="PVF23" s="82"/>
      <c r="PVG23" s="82"/>
      <c r="PVH23" s="82"/>
      <c r="PVI23" s="82"/>
      <c r="PVJ23" s="82"/>
      <c r="PVK23" s="82"/>
      <c r="PVL23" s="82"/>
      <c r="PVM23" s="82"/>
      <c r="PVN23" s="82"/>
      <c r="PVO23" s="82"/>
      <c r="PVP23" s="82"/>
      <c r="PVQ23" s="82"/>
      <c r="PVR23" s="82"/>
      <c r="PVS23" s="82"/>
      <c r="PVT23" s="82"/>
      <c r="PVU23" s="82"/>
      <c r="PVV23" s="82"/>
      <c r="PVW23" s="82"/>
      <c r="PVX23" s="82"/>
      <c r="PVY23" s="82"/>
      <c r="PVZ23" s="82"/>
      <c r="PWA23" s="82"/>
      <c r="PWB23" s="82"/>
      <c r="PWC23" s="82"/>
      <c r="PWD23" s="82"/>
      <c r="PWE23" s="82"/>
      <c r="PWF23" s="82"/>
      <c r="PWG23" s="82"/>
      <c r="PWH23" s="82"/>
      <c r="PWI23" s="82"/>
      <c r="PWJ23" s="82"/>
      <c r="PWK23" s="82"/>
      <c r="PWL23" s="82"/>
      <c r="PWM23" s="82"/>
      <c r="PWN23" s="82"/>
      <c r="PWO23" s="82"/>
      <c r="PWP23" s="82"/>
      <c r="PWQ23" s="82"/>
      <c r="PWR23" s="82"/>
      <c r="PWS23" s="82"/>
      <c r="PWT23" s="82"/>
      <c r="PWU23" s="82"/>
      <c r="PWV23" s="82"/>
      <c r="PWW23" s="82"/>
      <c r="PWX23" s="82"/>
      <c r="PWY23" s="82"/>
      <c r="PWZ23" s="82"/>
      <c r="PXA23" s="82"/>
      <c r="PXB23" s="82"/>
      <c r="PXC23" s="82"/>
      <c r="PXD23" s="82"/>
      <c r="PXE23" s="82"/>
      <c r="PXF23" s="82"/>
      <c r="PXG23" s="82"/>
      <c r="PXH23" s="82"/>
      <c r="PXI23" s="82"/>
      <c r="PXJ23" s="82"/>
      <c r="PXK23" s="82"/>
      <c r="PXL23" s="82"/>
      <c r="PXM23" s="82"/>
      <c r="PXN23" s="82"/>
      <c r="PXO23" s="82"/>
      <c r="PXP23" s="82"/>
      <c r="PXQ23" s="82"/>
      <c r="PXR23" s="82"/>
      <c r="PXS23" s="82"/>
      <c r="PXT23" s="82"/>
      <c r="PXU23" s="82"/>
      <c r="PXV23" s="82"/>
      <c r="PXW23" s="82"/>
      <c r="PXX23" s="82"/>
      <c r="PXY23" s="82"/>
      <c r="PXZ23" s="82"/>
      <c r="PYA23" s="82"/>
      <c r="PYB23" s="82"/>
      <c r="PYC23" s="82"/>
      <c r="PYD23" s="82"/>
      <c r="PYE23" s="82"/>
      <c r="PYF23" s="82"/>
      <c r="PYG23" s="82"/>
      <c r="PYH23" s="82"/>
      <c r="PYI23" s="82"/>
      <c r="PYJ23" s="82"/>
      <c r="PYK23" s="82"/>
      <c r="PYL23" s="82"/>
      <c r="PYM23" s="82"/>
      <c r="PYN23" s="82"/>
      <c r="PYO23" s="82"/>
      <c r="PYP23" s="82"/>
      <c r="PYQ23" s="82"/>
      <c r="PYR23" s="82"/>
      <c r="PYS23" s="82"/>
      <c r="PYT23" s="82"/>
      <c r="PYU23" s="82"/>
      <c r="PYV23" s="82"/>
      <c r="PYW23" s="82"/>
      <c r="PYX23" s="82"/>
      <c r="PYY23" s="82"/>
      <c r="PYZ23" s="82"/>
      <c r="PZA23" s="82"/>
      <c r="PZB23" s="82"/>
      <c r="PZC23" s="82"/>
      <c r="PZD23" s="82"/>
      <c r="PZE23" s="82"/>
      <c r="PZF23" s="82"/>
      <c r="PZG23" s="82"/>
      <c r="PZH23" s="82"/>
      <c r="PZI23" s="82"/>
      <c r="PZJ23" s="82"/>
      <c r="PZK23" s="82"/>
      <c r="PZL23" s="82"/>
      <c r="PZM23" s="82"/>
      <c r="PZN23" s="82"/>
      <c r="PZO23" s="82"/>
      <c r="PZP23" s="82"/>
      <c r="PZQ23" s="82"/>
      <c r="PZR23" s="82"/>
      <c r="PZS23" s="82"/>
      <c r="PZT23" s="82"/>
      <c r="PZU23" s="82"/>
      <c r="PZV23" s="82"/>
      <c r="PZW23" s="82"/>
      <c r="PZX23" s="82"/>
      <c r="PZY23" s="82"/>
      <c r="PZZ23" s="82"/>
      <c r="QAA23" s="82"/>
      <c r="QAB23" s="82"/>
      <c r="QAC23" s="82"/>
      <c r="QAD23" s="82"/>
      <c r="QAE23" s="82"/>
      <c r="QAF23" s="82"/>
      <c r="QAG23" s="82"/>
      <c r="QAH23" s="82"/>
      <c r="QAI23" s="82"/>
      <c r="QAJ23" s="82"/>
      <c r="QAK23" s="82"/>
      <c r="QAL23" s="82"/>
      <c r="QAM23" s="82"/>
      <c r="QAN23" s="82"/>
      <c r="QAO23" s="82"/>
      <c r="QAP23" s="82"/>
      <c r="QAQ23" s="82"/>
      <c r="QAR23" s="82"/>
      <c r="QAS23" s="82"/>
      <c r="QAT23" s="82"/>
      <c r="QAU23" s="82"/>
      <c r="QAV23" s="82"/>
      <c r="QAW23" s="82"/>
      <c r="QAX23" s="82"/>
      <c r="QAY23" s="82"/>
      <c r="QAZ23" s="82"/>
      <c r="QBA23" s="82"/>
      <c r="QBB23" s="82"/>
      <c r="QBC23" s="82"/>
      <c r="QBD23" s="82"/>
      <c r="QBE23" s="82"/>
      <c r="QBF23" s="82"/>
      <c r="QBG23" s="82"/>
      <c r="QBH23" s="82"/>
      <c r="QBI23" s="82"/>
      <c r="QBJ23" s="82"/>
      <c r="QBK23" s="82"/>
      <c r="QBL23" s="82"/>
      <c r="QBM23" s="82"/>
      <c r="QBN23" s="82"/>
      <c r="QBO23" s="82"/>
      <c r="QBP23" s="82"/>
      <c r="QBQ23" s="82"/>
      <c r="QBR23" s="82"/>
      <c r="QBS23" s="82"/>
      <c r="QBT23" s="82"/>
      <c r="QBU23" s="82"/>
      <c r="QBV23" s="82"/>
      <c r="QBW23" s="82"/>
      <c r="QBX23" s="82"/>
      <c r="QBY23" s="82"/>
      <c r="QBZ23" s="82"/>
      <c r="QCA23" s="82"/>
      <c r="QCB23" s="82"/>
      <c r="QCC23" s="82"/>
      <c r="QCD23" s="82"/>
      <c r="QCE23" s="82"/>
      <c r="QCF23" s="82"/>
      <c r="QCG23" s="82"/>
      <c r="QCH23" s="82"/>
      <c r="QCI23" s="82"/>
      <c r="QCJ23" s="82"/>
      <c r="QCK23" s="82"/>
      <c r="QCL23" s="82"/>
      <c r="QCM23" s="82"/>
      <c r="QCN23" s="82"/>
      <c r="QCO23" s="82"/>
      <c r="QCP23" s="82"/>
      <c r="QCQ23" s="82"/>
      <c r="QCR23" s="82"/>
      <c r="QCS23" s="82"/>
      <c r="QCT23" s="82"/>
      <c r="QCU23" s="82"/>
      <c r="QCV23" s="82"/>
      <c r="QCW23" s="82"/>
      <c r="QCX23" s="82"/>
      <c r="QCY23" s="82"/>
      <c r="QCZ23" s="82"/>
      <c r="QDA23" s="82"/>
      <c r="QDB23" s="82"/>
      <c r="QDC23" s="82"/>
      <c r="QDD23" s="82"/>
      <c r="QDE23" s="82"/>
      <c r="QDF23" s="82"/>
      <c r="QDG23" s="82"/>
      <c r="QDH23" s="82"/>
      <c r="QDI23" s="82"/>
      <c r="QDJ23" s="82"/>
      <c r="QDK23" s="82"/>
      <c r="QDL23" s="82"/>
      <c r="QDM23" s="82"/>
      <c r="QDN23" s="82"/>
      <c r="QDO23" s="82"/>
      <c r="QDP23" s="82"/>
      <c r="QDQ23" s="82"/>
      <c r="QDR23" s="82"/>
      <c r="QDS23" s="82"/>
      <c r="QDT23" s="82"/>
      <c r="QDU23" s="82"/>
      <c r="QDV23" s="82"/>
      <c r="QDW23" s="82"/>
      <c r="QDX23" s="82"/>
      <c r="QDY23" s="82"/>
      <c r="QDZ23" s="82"/>
      <c r="QEA23" s="82"/>
      <c r="QEB23" s="82"/>
      <c r="QEC23" s="82"/>
      <c r="QED23" s="82"/>
      <c r="QEE23" s="82"/>
      <c r="QEF23" s="82"/>
      <c r="QEG23" s="82"/>
      <c r="QEH23" s="82"/>
      <c r="QEI23" s="82"/>
      <c r="QEJ23" s="82"/>
      <c r="QEK23" s="82"/>
      <c r="QEL23" s="82"/>
      <c r="QEM23" s="82"/>
      <c r="QEN23" s="82"/>
      <c r="QEO23" s="82"/>
      <c r="QEP23" s="82"/>
      <c r="QEQ23" s="82"/>
      <c r="QER23" s="82"/>
      <c r="QES23" s="82"/>
      <c r="QET23" s="82"/>
      <c r="QEU23" s="82"/>
      <c r="QEV23" s="82"/>
      <c r="QEW23" s="82"/>
      <c r="QEX23" s="82"/>
      <c r="QEY23" s="82"/>
      <c r="QEZ23" s="82"/>
      <c r="QFA23" s="82"/>
      <c r="QFB23" s="82"/>
      <c r="QFC23" s="82"/>
      <c r="QFD23" s="82"/>
      <c r="QFE23" s="82"/>
      <c r="QFF23" s="82"/>
      <c r="QFG23" s="82"/>
      <c r="QFH23" s="82"/>
      <c r="QFI23" s="82"/>
      <c r="QFJ23" s="82"/>
      <c r="QFK23" s="82"/>
      <c r="QFL23" s="82"/>
      <c r="QFM23" s="82"/>
      <c r="QFN23" s="82"/>
      <c r="QFO23" s="82"/>
      <c r="QFP23" s="82"/>
      <c r="QFQ23" s="82"/>
      <c r="QFR23" s="82"/>
      <c r="QFS23" s="82"/>
      <c r="QFT23" s="82"/>
      <c r="QFU23" s="82"/>
      <c r="QFV23" s="82"/>
      <c r="QFW23" s="82"/>
      <c r="QFX23" s="82"/>
      <c r="QFY23" s="82"/>
      <c r="QFZ23" s="82"/>
      <c r="QGA23" s="82"/>
      <c r="QGB23" s="82"/>
      <c r="QGC23" s="82"/>
      <c r="QGD23" s="82"/>
      <c r="QGE23" s="82"/>
      <c r="QGF23" s="82"/>
      <c r="QGG23" s="82"/>
      <c r="QGH23" s="82"/>
      <c r="QGI23" s="82"/>
      <c r="QGJ23" s="82"/>
      <c r="QGK23" s="82"/>
      <c r="QGL23" s="82"/>
      <c r="QGM23" s="82"/>
      <c r="QGN23" s="82"/>
      <c r="QGO23" s="82"/>
      <c r="QGP23" s="82"/>
      <c r="QGQ23" s="82"/>
      <c r="QGR23" s="82"/>
      <c r="QGS23" s="82"/>
      <c r="QGT23" s="82"/>
      <c r="QGU23" s="82"/>
      <c r="QGV23" s="82"/>
      <c r="QGW23" s="82"/>
      <c r="QGX23" s="82"/>
      <c r="QGY23" s="82"/>
      <c r="QGZ23" s="82"/>
      <c r="QHA23" s="82"/>
      <c r="QHB23" s="82"/>
      <c r="QHC23" s="82"/>
      <c r="QHD23" s="82"/>
      <c r="QHE23" s="82"/>
      <c r="QHF23" s="82"/>
      <c r="QHG23" s="82"/>
      <c r="QHH23" s="82"/>
      <c r="QHI23" s="82"/>
      <c r="QHJ23" s="82"/>
      <c r="QHK23" s="82"/>
      <c r="QHL23" s="82"/>
      <c r="QHM23" s="82"/>
      <c r="QHN23" s="82"/>
      <c r="QHO23" s="82"/>
      <c r="QHP23" s="82"/>
      <c r="QHQ23" s="82"/>
      <c r="QHR23" s="82"/>
      <c r="QHS23" s="82"/>
      <c r="QHT23" s="82"/>
      <c r="QHU23" s="82"/>
      <c r="QHV23" s="82"/>
      <c r="QHW23" s="82"/>
      <c r="QHX23" s="82"/>
      <c r="QHY23" s="82"/>
      <c r="QHZ23" s="82"/>
      <c r="QIA23" s="82"/>
      <c r="QIB23" s="82"/>
      <c r="QIC23" s="82"/>
      <c r="QID23" s="82"/>
      <c r="QIE23" s="82"/>
      <c r="QIF23" s="82"/>
      <c r="QIG23" s="82"/>
      <c r="QIH23" s="82"/>
      <c r="QII23" s="82"/>
      <c r="QIJ23" s="82"/>
      <c r="QIK23" s="82"/>
      <c r="QIL23" s="82"/>
      <c r="QIM23" s="82"/>
      <c r="QIN23" s="82"/>
      <c r="QIO23" s="82"/>
      <c r="QIP23" s="82"/>
      <c r="QIQ23" s="82"/>
      <c r="QIR23" s="82"/>
      <c r="QIS23" s="82"/>
      <c r="QIT23" s="82"/>
      <c r="QIU23" s="82"/>
      <c r="QIV23" s="82"/>
      <c r="QIW23" s="82"/>
      <c r="QIX23" s="82"/>
      <c r="QIY23" s="82"/>
      <c r="QIZ23" s="82"/>
      <c r="QJA23" s="82"/>
      <c r="QJB23" s="82"/>
      <c r="QJC23" s="82"/>
      <c r="QJD23" s="82"/>
      <c r="QJE23" s="82"/>
      <c r="QJF23" s="82"/>
      <c r="QJG23" s="82"/>
      <c r="QJH23" s="82"/>
      <c r="QJI23" s="82"/>
      <c r="QJJ23" s="82"/>
      <c r="QJK23" s="82"/>
      <c r="QJL23" s="82"/>
      <c r="QJM23" s="82"/>
      <c r="QJN23" s="82"/>
      <c r="QJO23" s="82"/>
      <c r="QJP23" s="82"/>
      <c r="QJQ23" s="82"/>
      <c r="QJR23" s="82"/>
      <c r="QJS23" s="82"/>
      <c r="QJT23" s="82"/>
      <c r="QJU23" s="82"/>
      <c r="QJV23" s="82"/>
      <c r="QJW23" s="82"/>
      <c r="QJX23" s="82"/>
      <c r="QJY23" s="82"/>
      <c r="QJZ23" s="82"/>
      <c r="QKA23" s="82"/>
      <c r="QKB23" s="82"/>
      <c r="QKC23" s="82"/>
      <c r="QKD23" s="82"/>
      <c r="QKE23" s="82"/>
      <c r="QKF23" s="82"/>
      <c r="QKG23" s="82"/>
      <c r="QKH23" s="82"/>
      <c r="QKI23" s="82"/>
      <c r="QKJ23" s="82"/>
      <c r="QKK23" s="82"/>
      <c r="QKL23" s="82"/>
      <c r="QKM23" s="82"/>
      <c r="QKN23" s="82"/>
      <c r="QKO23" s="82"/>
      <c r="QKP23" s="82"/>
      <c r="QKQ23" s="82"/>
      <c r="QKR23" s="82"/>
      <c r="QKS23" s="82"/>
      <c r="QKT23" s="82"/>
      <c r="QKU23" s="82"/>
      <c r="QKV23" s="82"/>
      <c r="QKW23" s="82"/>
      <c r="QKX23" s="82"/>
      <c r="QKY23" s="82"/>
      <c r="QKZ23" s="82"/>
      <c r="QLA23" s="82"/>
      <c r="QLB23" s="82"/>
      <c r="QLC23" s="82"/>
      <c r="QLD23" s="82"/>
      <c r="QLE23" s="82"/>
      <c r="QLF23" s="82"/>
      <c r="QLG23" s="82"/>
      <c r="QLH23" s="82"/>
      <c r="QLI23" s="82"/>
      <c r="QLJ23" s="82"/>
      <c r="QLK23" s="82"/>
      <c r="QLL23" s="82"/>
      <c r="QLM23" s="82"/>
      <c r="QLN23" s="82"/>
      <c r="QLO23" s="82"/>
      <c r="QLP23" s="82"/>
      <c r="QLQ23" s="82"/>
      <c r="QLR23" s="82"/>
      <c r="QLS23" s="82"/>
      <c r="QLT23" s="82"/>
      <c r="QLU23" s="82"/>
      <c r="QLV23" s="82"/>
      <c r="QLW23" s="82"/>
      <c r="QLX23" s="82"/>
      <c r="QLY23" s="82"/>
      <c r="QLZ23" s="82"/>
      <c r="QMA23" s="82"/>
      <c r="QMB23" s="82"/>
      <c r="QMC23" s="82"/>
      <c r="QMD23" s="82"/>
      <c r="QME23" s="82"/>
      <c r="QMF23" s="82"/>
      <c r="QMG23" s="82"/>
      <c r="QMH23" s="82"/>
      <c r="QMI23" s="82"/>
      <c r="QMJ23" s="82"/>
      <c r="QMK23" s="82"/>
      <c r="QML23" s="82"/>
      <c r="QMM23" s="82"/>
      <c r="QMN23" s="82"/>
      <c r="QMO23" s="82"/>
      <c r="QMP23" s="82"/>
      <c r="QMQ23" s="82"/>
      <c r="QMR23" s="82"/>
      <c r="QMS23" s="82"/>
      <c r="QMT23" s="82"/>
      <c r="QMU23" s="82"/>
      <c r="QMV23" s="82"/>
      <c r="QMW23" s="82"/>
      <c r="QMX23" s="82"/>
      <c r="QMY23" s="82"/>
      <c r="QMZ23" s="82"/>
      <c r="QNA23" s="82"/>
      <c r="QNB23" s="82"/>
      <c r="QNC23" s="82"/>
      <c r="QND23" s="82"/>
      <c r="QNE23" s="82"/>
      <c r="QNF23" s="82"/>
      <c r="QNG23" s="82"/>
      <c r="QNH23" s="82"/>
      <c r="QNI23" s="82"/>
      <c r="QNJ23" s="82"/>
      <c r="QNK23" s="82"/>
      <c r="QNL23" s="82"/>
      <c r="QNM23" s="82"/>
      <c r="QNN23" s="82"/>
      <c r="QNO23" s="82"/>
      <c r="QNP23" s="82"/>
      <c r="QNQ23" s="82"/>
      <c r="QNR23" s="82"/>
      <c r="QNS23" s="82"/>
      <c r="QNT23" s="82"/>
      <c r="QNU23" s="82"/>
      <c r="QNV23" s="82"/>
      <c r="QNW23" s="82"/>
      <c r="QNX23" s="82"/>
      <c r="QNY23" s="82"/>
      <c r="QNZ23" s="82"/>
      <c r="QOA23" s="82"/>
      <c r="QOB23" s="82"/>
      <c r="QOC23" s="82"/>
      <c r="QOD23" s="82"/>
      <c r="QOE23" s="82"/>
      <c r="QOF23" s="82"/>
      <c r="QOG23" s="82"/>
      <c r="QOH23" s="82"/>
      <c r="QOI23" s="82"/>
      <c r="QOJ23" s="82"/>
      <c r="QOK23" s="82"/>
      <c r="QOL23" s="82"/>
      <c r="QOM23" s="82"/>
      <c r="QON23" s="82"/>
      <c r="QOO23" s="82"/>
      <c r="QOP23" s="82"/>
      <c r="QOQ23" s="82"/>
      <c r="QOR23" s="82"/>
      <c r="QOS23" s="82"/>
      <c r="QOT23" s="82"/>
      <c r="QOU23" s="82"/>
      <c r="QOV23" s="82"/>
      <c r="QOW23" s="82"/>
      <c r="QOX23" s="82"/>
      <c r="QOY23" s="82"/>
      <c r="QOZ23" s="82"/>
      <c r="QPA23" s="82"/>
      <c r="QPB23" s="82"/>
      <c r="QPC23" s="82"/>
      <c r="QPD23" s="82"/>
      <c r="QPE23" s="82"/>
      <c r="QPF23" s="82"/>
      <c r="QPG23" s="82"/>
      <c r="QPH23" s="82"/>
      <c r="QPI23" s="82"/>
      <c r="QPJ23" s="82"/>
      <c r="QPK23" s="82"/>
      <c r="QPL23" s="82"/>
      <c r="QPM23" s="82"/>
      <c r="QPN23" s="82"/>
      <c r="QPO23" s="82"/>
      <c r="QPP23" s="82"/>
      <c r="QPQ23" s="82"/>
      <c r="QPR23" s="82"/>
      <c r="QPS23" s="82"/>
      <c r="QPT23" s="82"/>
      <c r="QPU23" s="82"/>
      <c r="QPV23" s="82"/>
      <c r="QPW23" s="82"/>
      <c r="QPX23" s="82"/>
      <c r="QPY23" s="82"/>
      <c r="QPZ23" s="82"/>
      <c r="QQA23" s="82"/>
      <c r="QQB23" s="82"/>
      <c r="QQC23" s="82"/>
      <c r="QQD23" s="82"/>
      <c r="QQE23" s="82"/>
      <c r="QQF23" s="82"/>
      <c r="QQG23" s="82"/>
      <c r="QQH23" s="82"/>
      <c r="QQI23" s="82"/>
      <c r="QQJ23" s="82"/>
      <c r="QQK23" s="82"/>
      <c r="QQL23" s="82"/>
      <c r="QQM23" s="82"/>
      <c r="QQN23" s="82"/>
      <c r="QQO23" s="82"/>
      <c r="QQP23" s="82"/>
      <c r="QQQ23" s="82"/>
      <c r="QQR23" s="82"/>
      <c r="QQS23" s="82"/>
      <c r="QQT23" s="82"/>
      <c r="QQU23" s="82"/>
      <c r="QQV23" s="82"/>
      <c r="QQW23" s="82"/>
      <c r="QQX23" s="82"/>
      <c r="QQY23" s="82"/>
      <c r="QQZ23" s="82"/>
      <c r="QRA23" s="82"/>
      <c r="QRB23" s="82"/>
      <c r="QRC23" s="82"/>
      <c r="QRD23" s="82"/>
      <c r="QRE23" s="82"/>
      <c r="QRF23" s="82"/>
      <c r="QRG23" s="82"/>
      <c r="QRH23" s="82"/>
      <c r="QRI23" s="82"/>
      <c r="QRJ23" s="82"/>
      <c r="QRK23" s="82"/>
      <c r="QRL23" s="82"/>
      <c r="QRM23" s="82"/>
      <c r="QRN23" s="82"/>
      <c r="QRO23" s="82"/>
      <c r="QRP23" s="82"/>
      <c r="QRQ23" s="82"/>
      <c r="QRR23" s="82"/>
      <c r="QRS23" s="82"/>
      <c r="QRT23" s="82"/>
      <c r="QRU23" s="82"/>
      <c r="QRV23" s="82"/>
      <c r="QRW23" s="82"/>
      <c r="QRX23" s="82"/>
      <c r="QRY23" s="82"/>
      <c r="QRZ23" s="82"/>
      <c r="QSA23" s="82"/>
      <c r="QSB23" s="82"/>
      <c r="QSC23" s="82"/>
      <c r="QSD23" s="82"/>
      <c r="QSE23" s="82"/>
      <c r="QSF23" s="82"/>
      <c r="QSG23" s="82"/>
      <c r="QSH23" s="82"/>
      <c r="QSI23" s="82"/>
      <c r="QSJ23" s="82"/>
      <c r="QSK23" s="82"/>
      <c r="QSL23" s="82"/>
      <c r="QSM23" s="82"/>
      <c r="QSN23" s="82"/>
      <c r="QSO23" s="82"/>
      <c r="QSP23" s="82"/>
      <c r="QSQ23" s="82"/>
      <c r="QSR23" s="82"/>
      <c r="QSS23" s="82"/>
      <c r="QST23" s="82"/>
      <c r="QSU23" s="82"/>
      <c r="QSV23" s="82"/>
      <c r="QSW23" s="82"/>
      <c r="QSX23" s="82"/>
      <c r="QSY23" s="82"/>
      <c r="QSZ23" s="82"/>
      <c r="QTA23" s="82"/>
      <c r="QTB23" s="82"/>
      <c r="QTC23" s="82"/>
      <c r="QTD23" s="82"/>
      <c r="QTE23" s="82"/>
      <c r="QTF23" s="82"/>
      <c r="QTG23" s="82"/>
      <c r="QTH23" s="82"/>
      <c r="QTI23" s="82"/>
      <c r="QTJ23" s="82"/>
      <c r="QTK23" s="82"/>
      <c r="QTL23" s="82"/>
      <c r="QTM23" s="82"/>
      <c r="QTN23" s="82"/>
      <c r="QTO23" s="82"/>
      <c r="QTP23" s="82"/>
      <c r="QTQ23" s="82"/>
      <c r="QTR23" s="82"/>
      <c r="QTS23" s="82"/>
      <c r="QTT23" s="82"/>
      <c r="QTU23" s="82"/>
      <c r="QTV23" s="82"/>
      <c r="QTW23" s="82"/>
      <c r="QTX23" s="82"/>
      <c r="QTY23" s="82"/>
      <c r="QTZ23" s="82"/>
      <c r="QUA23" s="82"/>
      <c r="QUB23" s="82"/>
      <c r="QUC23" s="82"/>
      <c r="QUD23" s="82"/>
      <c r="QUE23" s="82"/>
      <c r="QUF23" s="82"/>
      <c r="QUG23" s="82"/>
      <c r="QUH23" s="82"/>
      <c r="QUI23" s="82"/>
      <c r="QUJ23" s="82"/>
      <c r="QUK23" s="82"/>
      <c r="QUL23" s="82"/>
      <c r="QUM23" s="82"/>
      <c r="QUN23" s="82"/>
      <c r="QUO23" s="82"/>
      <c r="QUP23" s="82"/>
      <c r="QUQ23" s="82"/>
      <c r="QUR23" s="82"/>
      <c r="QUS23" s="82"/>
      <c r="QUT23" s="82"/>
      <c r="QUU23" s="82"/>
      <c r="QUV23" s="82"/>
      <c r="QUW23" s="82"/>
      <c r="QUX23" s="82"/>
      <c r="QUY23" s="82"/>
      <c r="QUZ23" s="82"/>
      <c r="QVA23" s="82"/>
      <c r="QVB23" s="82"/>
      <c r="QVC23" s="82"/>
      <c r="QVD23" s="82"/>
      <c r="QVE23" s="82"/>
      <c r="QVF23" s="82"/>
      <c r="QVG23" s="82"/>
      <c r="QVH23" s="82"/>
      <c r="QVI23" s="82"/>
      <c r="QVJ23" s="82"/>
      <c r="QVK23" s="82"/>
      <c r="QVL23" s="82"/>
      <c r="QVM23" s="82"/>
      <c r="QVN23" s="82"/>
      <c r="QVO23" s="82"/>
      <c r="QVP23" s="82"/>
      <c r="QVQ23" s="82"/>
      <c r="QVR23" s="82"/>
      <c r="QVS23" s="82"/>
      <c r="QVT23" s="82"/>
      <c r="QVU23" s="82"/>
      <c r="QVV23" s="82"/>
      <c r="QVW23" s="82"/>
      <c r="QVX23" s="82"/>
      <c r="QVY23" s="82"/>
      <c r="QVZ23" s="82"/>
      <c r="QWA23" s="82"/>
      <c r="QWB23" s="82"/>
      <c r="QWC23" s="82"/>
      <c r="QWD23" s="82"/>
      <c r="QWE23" s="82"/>
      <c r="QWF23" s="82"/>
      <c r="QWG23" s="82"/>
      <c r="QWH23" s="82"/>
      <c r="QWI23" s="82"/>
      <c r="QWJ23" s="82"/>
      <c r="QWK23" s="82"/>
      <c r="QWL23" s="82"/>
      <c r="QWM23" s="82"/>
      <c r="QWN23" s="82"/>
      <c r="QWO23" s="82"/>
      <c r="QWP23" s="82"/>
      <c r="QWQ23" s="82"/>
      <c r="QWR23" s="82"/>
      <c r="QWS23" s="82"/>
      <c r="QWT23" s="82"/>
      <c r="QWU23" s="82"/>
      <c r="QWV23" s="82"/>
      <c r="QWW23" s="82"/>
      <c r="QWX23" s="82"/>
      <c r="QWY23" s="82"/>
      <c r="QWZ23" s="82"/>
      <c r="QXA23" s="82"/>
      <c r="QXB23" s="82"/>
      <c r="QXC23" s="82"/>
      <c r="QXD23" s="82"/>
      <c r="QXE23" s="82"/>
      <c r="QXF23" s="82"/>
      <c r="QXG23" s="82"/>
      <c r="QXH23" s="82"/>
      <c r="QXI23" s="82"/>
      <c r="QXJ23" s="82"/>
      <c r="QXK23" s="82"/>
      <c r="QXL23" s="82"/>
      <c r="QXM23" s="82"/>
      <c r="QXN23" s="82"/>
      <c r="QXO23" s="82"/>
      <c r="QXP23" s="82"/>
      <c r="QXQ23" s="82"/>
      <c r="QXR23" s="82"/>
      <c r="QXS23" s="82"/>
      <c r="QXT23" s="82"/>
      <c r="QXU23" s="82"/>
      <c r="QXV23" s="82"/>
      <c r="QXW23" s="82"/>
      <c r="QXX23" s="82"/>
      <c r="QXY23" s="82"/>
      <c r="QXZ23" s="82"/>
      <c r="QYA23" s="82"/>
      <c r="QYB23" s="82"/>
      <c r="QYC23" s="82"/>
      <c r="QYD23" s="82"/>
      <c r="QYE23" s="82"/>
      <c r="QYF23" s="82"/>
      <c r="QYG23" s="82"/>
      <c r="QYH23" s="82"/>
      <c r="QYI23" s="82"/>
      <c r="QYJ23" s="82"/>
      <c r="QYK23" s="82"/>
      <c r="QYL23" s="82"/>
      <c r="QYM23" s="82"/>
      <c r="QYN23" s="82"/>
      <c r="QYO23" s="82"/>
      <c r="QYP23" s="82"/>
      <c r="QYQ23" s="82"/>
      <c r="QYR23" s="82"/>
      <c r="QYS23" s="82"/>
      <c r="QYT23" s="82"/>
      <c r="QYU23" s="82"/>
      <c r="QYV23" s="82"/>
      <c r="QYW23" s="82"/>
      <c r="QYX23" s="82"/>
      <c r="QYY23" s="82"/>
      <c r="QYZ23" s="82"/>
      <c r="QZA23" s="82"/>
      <c r="QZB23" s="82"/>
      <c r="QZC23" s="82"/>
      <c r="QZD23" s="82"/>
      <c r="QZE23" s="82"/>
      <c r="QZF23" s="82"/>
      <c r="QZG23" s="82"/>
      <c r="QZH23" s="82"/>
      <c r="QZI23" s="82"/>
      <c r="QZJ23" s="82"/>
      <c r="QZK23" s="82"/>
      <c r="QZL23" s="82"/>
      <c r="QZM23" s="82"/>
      <c r="QZN23" s="82"/>
      <c r="QZO23" s="82"/>
      <c r="QZP23" s="82"/>
      <c r="QZQ23" s="82"/>
      <c r="QZR23" s="82"/>
      <c r="QZS23" s="82"/>
      <c r="QZT23" s="82"/>
      <c r="QZU23" s="82"/>
      <c r="QZV23" s="82"/>
      <c r="QZW23" s="82"/>
      <c r="QZX23" s="82"/>
      <c r="QZY23" s="82"/>
      <c r="QZZ23" s="82"/>
      <c r="RAA23" s="82"/>
      <c r="RAB23" s="82"/>
      <c r="RAC23" s="82"/>
      <c r="RAD23" s="82"/>
      <c r="RAE23" s="82"/>
      <c r="RAF23" s="82"/>
      <c r="RAG23" s="82"/>
      <c r="RAH23" s="82"/>
      <c r="RAI23" s="82"/>
      <c r="RAJ23" s="82"/>
      <c r="RAK23" s="82"/>
      <c r="RAL23" s="82"/>
      <c r="RAM23" s="82"/>
      <c r="RAN23" s="82"/>
      <c r="RAO23" s="82"/>
      <c r="RAP23" s="82"/>
      <c r="RAQ23" s="82"/>
      <c r="RAR23" s="82"/>
      <c r="RAS23" s="82"/>
      <c r="RAT23" s="82"/>
      <c r="RAU23" s="82"/>
      <c r="RAV23" s="82"/>
      <c r="RAW23" s="82"/>
      <c r="RAX23" s="82"/>
      <c r="RAY23" s="82"/>
      <c r="RAZ23" s="82"/>
      <c r="RBA23" s="82"/>
      <c r="RBB23" s="82"/>
      <c r="RBC23" s="82"/>
      <c r="RBD23" s="82"/>
      <c r="RBE23" s="82"/>
      <c r="RBF23" s="82"/>
      <c r="RBG23" s="82"/>
      <c r="RBH23" s="82"/>
      <c r="RBI23" s="82"/>
      <c r="RBJ23" s="82"/>
      <c r="RBK23" s="82"/>
      <c r="RBL23" s="82"/>
      <c r="RBM23" s="82"/>
      <c r="RBN23" s="82"/>
      <c r="RBO23" s="82"/>
      <c r="RBP23" s="82"/>
      <c r="RBQ23" s="82"/>
      <c r="RBR23" s="82"/>
      <c r="RBS23" s="82"/>
      <c r="RBT23" s="82"/>
      <c r="RBU23" s="82"/>
      <c r="RBV23" s="82"/>
      <c r="RBW23" s="82"/>
      <c r="RBX23" s="82"/>
      <c r="RBY23" s="82"/>
      <c r="RBZ23" s="82"/>
      <c r="RCA23" s="82"/>
      <c r="RCB23" s="82"/>
      <c r="RCC23" s="82"/>
      <c r="RCD23" s="82"/>
      <c r="RCE23" s="82"/>
      <c r="RCF23" s="82"/>
      <c r="RCG23" s="82"/>
      <c r="RCH23" s="82"/>
      <c r="RCI23" s="82"/>
      <c r="RCJ23" s="82"/>
      <c r="RCK23" s="82"/>
      <c r="RCL23" s="82"/>
      <c r="RCM23" s="82"/>
      <c r="RCN23" s="82"/>
      <c r="RCO23" s="82"/>
      <c r="RCP23" s="82"/>
      <c r="RCQ23" s="82"/>
      <c r="RCR23" s="82"/>
      <c r="RCS23" s="82"/>
      <c r="RCT23" s="82"/>
      <c r="RCU23" s="82"/>
      <c r="RCV23" s="82"/>
      <c r="RCW23" s="82"/>
      <c r="RCX23" s="82"/>
      <c r="RCY23" s="82"/>
      <c r="RCZ23" s="82"/>
      <c r="RDA23" s="82"/>
      <c r="RDB23" s="82"/>
      <c r="RDC23" s="82"/>
      <c r="RDD23" s="82"/>
      <c r="RDE23" s="82"/>
      <c r="RDF23" s="82"/>
      <c r="RDG23" s="82"/>
      <c r="RDH23" s="82"/>
      <c r="RDI23" s="82"/>
      <c r="RDJ23" s="82"/>
      <c r="RDK23" s="82"/>
      <c r="RDL23" s="82"/>
      <c r="RDM23" s="82"/>
      <c r="RDN23" s="82"/>
      <c r="RDO23" s="82"/>
      <c r="RDP23" s="82"/>
      <c r="RDQ23" s="82"/>
      <c r="RDR23" s="82"/>
      <c r="RDS23" s="82"/>
      <c r="RDT23" s="82"/>
      <c r="RDU23" s="82"/>
      <c r="RDV23" s="82"/>
      <c r="RDW23" s="82"/>
      <c r="RDX23" s="82"/>
      <c r="RDY23" s="82"/>
      <c r="RDZ23" s="82"/>
      <c r="REA23" s="82"/>
      <c r="REB23" s="82"/>
      <c r="REC23" s="82"/>
      <c r="RED23" s="82"/>
      <c r="REE23" s="82"/>
      <c r="REF23" s="82"/>
      <c r="REG23" s="82"/>
      <c r="REH23" s="82"/>
      <c r="REI23" s="82"/>
      <c r="REJ23" s="82"/>
      <c r="REK23" s="82"/>
      <c r="REL23" s="82"/>
      <c r="REM23" s="82"/>
      <c r="REN23" s="82"/>
      <c r="REO23" s="82"/>
      <c r="REP23" s="82"/>
      <c r="REQ23" s="82"/>
      <c r="RER23" s="82"/>
      <c r="RES23" s="82"/>
      <c r="RET23" s="82"/>
      <c r="REU23" s="82"/>
      <c r="REV23" s="82"/>
      <c r="REW23" s="82"/>
      <c r="REX23" s="82"/>
      <c r="REY23" s="82"/>
      <c r="REZ23" s="82"/>
      <c r="RFA23" s="82"/>
      <c r="RFB23" s="82"/>
      <c r="RFC23" s="82"/>
      <c r="RFD23" s="82"/>
      <c r="RFE23" s="82"/>
      <c r="RFF23" s="82"/>
      <c r="RFG23" s="82"/>
      <c r="RFH23" s="82"/>
      <c r="RFI23" s="82"/>
      <c r="RFJ23" s="82"/>
      <c r="RFK23" s="82"/>
      <c r="RFL23" s="82"/>
      <c r="RFM23" s="82"/>
      <c r="RFN23" s="82"/>
      <c r="RFO23" s="82"/>
      <c r="RFP23" s="82"/>
      <c r="RFQ23" s="82"/>
      <c r="RFR23" s="82"/>
      <c r="RFS23" s="82"/>
      <c r="RFT23" s="82"/>
      <c r="RFU23" s="82"/>
      <c r="RFV23" s="82"/>
      <c r="RFW23" s="82"/>
      <c r="RFX23" s="82"/>
      <c r="RFY23" s="82"/>
      <c r="RFZ23" s="82"/>
      <c r="RGA23" s="82"/>
      <c r="RGB23" s="82"/>
      <c r="RGC23" s="82"/>
      <c r="RGD23" s="82"/>
      <c r="RGE23" s="82"/>
      <c r="RGF23" s="82"/>
      <c r="RGG23" s="82"/>
      <c r="RGH23" s="82"/>
      <c r="RGI23" s="82"/>
      <c r="RGJ23" s="82"/>
      <c r="RGK23" s="82"/>
      <c r="RGL23" s="82"/>
      <c r="RGM23" s="82"/>
      <c r="RGN23" s="82"/>
      <c r="RGO23" s="82"/>
      <c r="RGP23" s="82"/>
      <c r="RGQ23" s="82"/>
      <c r="RGR23" s="82"/>
      <c r="RGS23" s="82"/>
      <c r="RGT23" s="82"/>
      <c r="RGU23" s="82"/>
      <c r="RGV23" s="82"/>
      <c r="RGW23" s="82"/>
      <c r="RGX23" s="82"/>
      <c r="RGY23" s="82"/>
      <c r="RGZ23" s="82"/>
      <c r="RHA23" s="82"/>
      <c r="RHB23" s="82"/>
      <c r="RHC23" s="82"/>
      <c r="RHD23" s="82"/>
      <c r="RHE23" s="82"/>
      <c r="RHF23" s="82"/>
      <c r="RHG23" s="82"/>
      <c r="RHH23" s="82"/>
      <c r="RHI23" s="82"/>
      <c r="RHJ23" s="82"/>
      <c r="RHK23" s="82"/>
      <c r="RHL23" s="82"/>
      <c r="RHM23" s="82"/>
      <c r="RHN23" s="82"/>
      <c r="RHO23" s="82"/>
      <c r="RHP23" s="82"/>
      <c r="RHQ23" s="82"/>
      <c r="RHR23" s="82"/>
      <c r="RHS23" s="82"/>
      <c r="RHT23" s="82"/>
      <c r="RHU23" s="82"/>
      <c r="RHV23" s="82"/>
      <c r="RHW23" s="82"/>
      <c r="RHX23" s="82"/>
      <c r="RHY23" s="82"/>
      <c r="RHZ23" s="82"/>
      <c r="RIA23" s="82"/>
      <c r="RIB23" s="82"/>
      <c r="RIC23" s="82"/>
      <c r="RID23" s="82"/>
      <c r="RIE23" s="82"/>
      <c r="RIF23" s="82"/>
      <c r="RIG23" s="82"/>
      <c r="RIH23" s="82"/>
      <c r="RII23" s="82"/>
      <c r="RIJ23" s="82"/>
      <c r="RIK23" s="82"/>
      <c r="RIL23" s="82"/>
      <c r="RIM23" s="82"/>
      <c r="RIN23" s="82"/>
      <c r="RIO23" s="82"/>
      <c r="RIP23" s="82"/>
      <c r="RIQ23" s="82"/>
      <c r="RIR23" s="82"/>
      <c r="RIS23" s="82"/>
      <c r="RIT23" s="82"/>
      <c r="RIU23" s="82"/>
      <c r="RIV23" s="82"/>
      <c r="RIW23" s="82"/>
      <c r="RIX23" s="82"/>
      <c r="RIY23" s="82"/>
      <c r="RIZ23" s="82"/>
      <c r="RJA23" s="82"/>
      <c r="RJB23" s="82"/>
      <c r="RJC23" s="82"/>
      <c r="RJD23" s="82"/>
      <c r="RJE23" s="82"/>
      <c r="RJF23" s="82"/>
      <c r="RJG23" s="82"/>
      <c r="RJH23" s="82"/>
      <c r="RJI23" s="82"/>
      <c r="RJJ23" s="82"/>
      <c r="RJK23" s="82"/>
      <c r="RJL23" s="82"/>
      <c r="RJM23" s="82"/>
      <c r="RJN23" s="82"/>
      <c r="RJO23" s="82"/>
      <c r="RJP23" s="82"/>
      <c r="RJQ23" s="82"/>
      <c r="RJR23" s="82"/>
      <c r="RJS23" s="82"/>
      <c r="RJT23" s="82"/>
      <c r="RJU23" s="82"/>
      <c r="RJV23" s="82"/>
      <c r="RJW23" s="82"/>
      <c r="RJX23" s="82"/>
      <c r="RJY23" s="82"/>
      <c r="RJZ23" s="82"/>
      <c r="RKA23" s="82"/>
      <c r="RKB23" s="82"/>
      <c r="RKC23" s="82"/>
      <c r="RKD23" s="82"/>
      <c r="RKE23" s="82"/>
      <c r="RKF23" s="82"/>
      <c r="RKG23" s="82"/>
      <c r="RKH23" s="82"/>
      <c r="RKI23" s="82"/>
      <c r="RKJ23" s="82"/>
      <c r="RKK23" s="82"/>
      <c r="RKL23" s="82"/>
      <c r="RKM23" s="82"/>
      <c r="RKN23" s="82"/>
      <c r="RKO23" s="82"/>
      <c r="RKP23" s="82"/>
      <c r="RKQ23" s="82"/>
      <c r="RKR23" s="82"/>
      <c r="RKS23" s="82"/>
      <c r="RKT23" s="82"/>
      <c r="RKU23" s="82"/>
      <c r="RKV23" s="82"/>
      <c r="RKW23" s="82"/>
      <c r="RKX23" s="82"/>
      <c r="RKY23" s="82"/>
      <c r="RKZ23" s="82"/>
      <c r="RLA23" s="82"/>
      <c r="RLB23" s="82"/>
      <c r="RLC23" s="82"/>
      <c r="RLD23" s="82"/>
      <c r="RLE23" s="82"/>
      <c r="RLF23" s="82"/>
      <c r="RLG23" s="82"/>
      <c r="RLH23" s="82"/>
      <c r="RLI23" s="82"/>
      <c r="RLJ23" s="82"/>
      <c r="RLK23" s="82"/>
      <c r="RLL23" s="82"/>
      <c r="RLM23" s="82"/>
      <c r="RLN23" s="82"/>
      <c r="RLO23" s="82"/>
      <c r="RLP23" s="82"/>
      <c r="RLQ23" s="82"/>
      <c r="RLR23" s="82"/>
      <c r="RLS23" s="82"/>
      <c r="RLT23" s="82"/>
      <c r="RLU23" s="82"/>
      <c r="RLV23" s="82"/>
      <c r="RLW23" s="82"/>
      <c r="RLX23" s="82"/>
      <c r="RLY23" s="82"/>
      <c r="RLZ23" s="82"/>
      <c r="RMA23" s="82"/>
      <c r="RMB23" s="82"/>
      <c r="RMC23" s="82"/>
      <c r="RMD23" s="82"/>
      <c r="RME23" s="82"/>
      <c r="RMF23" s="82"/>
      <c r="RMG23" s="82"/>
      <c r="RMH23" s="82"/>
      <c r="RMI23" s="82"/>
      <c r="RMJ23" s="82"/>
      <c r="RMK23" s="82"/>
      <c r="RML23" s="82"/>
      <c r="RMM23" s="82"/>
      <c r="RMN23" s="82"/>
      <c r="RMO23" s="82"/>
      <c r="RMP23" s="82"/>
      <c r="RMQ23" s="82"/>
      <c r="RMR23" s="82"/>
      <c r="RMS23" s="82"/>
      <c r="RMT23" s="82"/>
      <c r="RMU23" s="82"/>
      <c r="RMV23" s="82"/>
      <c r="RMW23" s="82"/>
      <c r="RMX23" s="82"/>
      <c r="RMY23" s="82"/>
      <c r="RMZ23" s="82"/>
      <c r="RNA23" s="82"/>
      <c r="RNB23" s="82"/>
      <c r="RNC23" s="82"/>
      <c r="RND23" s="82"/>
      <c r="RNE23" s="82"/>
      <c r="RNF23" s="82"/>
      <c r="RNG23" s="82"/>
      <c r="RNH23" s="82"/>
      <c r="RNI23" s="82"/>
      <c r="RNJ23" s="82"/>
      <c r="RNK23" s="82"/>
      <c r="RNL23" s="82"/>
      <c r="RNM23" s="82"/>
      <c r="RNN23" s="82"/>
      <c r="RNO23" s="82"/>
      <c r="RNP23" s="82"/>
      <c r="RNQ23" s="82"/>
      <c r="RNR23" s="82"/>
      <c r="RNS23" s="82"/>
      <c r="RNT23" s="82"/>
      <c r="RNU23" s="82"/>
      <c r="RNV23" s="82"/>
      <c r="RNW23" s="82"/>
      <c r="RNX23" s="82"/>
      <c r="RNY23" s="82"/>
      <c r="RNZ23" s="82"/>
      <c r="ROA23" s="82"/>
      <c r="ROB23" s="82"/>
      <c r="ROC23" s="82"/>
      <c r="ROD23" s="82"/>
      <c r="ROE23" s="82"/>
      <c r="ROF23" s="82"/>
      <c r="ROG23" s="82"/>
      <c r="ROH23" s="82"/>
      <c r="ROI23" s="82"/>
      <c r="ROJ23" s="82"/>
      <c r="ROK23" s="82"/>
      <c r="ROL23" s="82"/>
      <c r="ROM23" s="82"/>
      <c r="RON23" s="82"/>
      <c r="ROO23" s="82"/>
      <c r="ROP23" s="82"/>
      <c r="ROQ23" s="82"/>
      <c r="ROR23" s="82"/>
      <c r="ROS23" s="82"/>
      <c r="ROT23" s="82"/>
      <c r="ROU23" s="82"/>
      <c r="ROV23" s="82"/>
      <c r="ROW23" s="82"/>
      <c r="ROX23" s="82"/>
      <c r="ROY23" s="82"/>
      <c r="ROZ23" s="82"/>
      <c r="RPA23" s="82"/>
      <c r="RPB23" s="82"/>
      <c r="RPC23" s="82"/>
      <c r="RPD23" s="82"/>
      <c r="RPE23" s="82"/>
      <c r="RPF23" s="82"/>
      <c r="RPG23" s="82"/>
      <c r="RPH23" s="82"/>
      <c r="RPI23" s="82"/>
      <c r="RPJ23" s="82"/>
      <c r="RPK23" s="82"/>
      <c r="RPL23" s="82"/>
      <c r="RPM23" s="82"/>
      <c r="RPN23" s="82"/>
      <c r="RPO23" s="82"/>
      <c r="RPP23" s="82"/>
      <c r="RPQ23" s="82"/>
      <c r="RPR23" s="82"/>
      <c r="RPS23" s="82"/>
      <c r="RPT23" s="82"/>
      <c r="RPU23" s="82"/>
      <c r="RPV23" s="82"/>
      <c r="RPW23" s="82"/>
      <c r="RPX23" s="82"/>
      <c r="RPY23" s="82"/>
      <c r="RPZ23" s="82"/>
      <c r="RQA23" s="82"/>
      <c r="RQB23" s="82"/>
      <c r="RQC23" s="82"/>
      <c r="RQD23" s="82"/>
      <c r="RQE23" s="82"/>
      <c r="RQF23" s="82"/>
      <c r="RQG23" s="82"/>
      <c r="RQH23" s="82"/>
      <c r="RQI23" s="82"/>
      <c r="RQJ23" s="82"/>
      <c r="RQK23" s="82"/>
      <c r="RQL23" s="82"/>
      <c r="RQM23" s="82"/>
      <c r="RQN23" s="82"/>
      <c r="RQO23" s="82"/>
      <c r="RQP23" s="82"/>
      <c r="RQQ23" s="82"/>
      <c r="RQR23" s="82"/>
      <c r="RQS23" s="82"/>
      <c r="RQT23" s="82"/>
      <c r="RQU23" s="82"/>
      <c r="RQV23" s="82"/>
      <c r="RQW23" s="82"/>
      <c r="RQX23" s="82"/>
      <c r="RQY23" s="82"/>
      <c r="RQZ23" s="82"/>
      <c r="RRA23" s="82"/>
      <c r="RRB23" s="82"/>
      <c r="RRC23" s="82"/>
      <c r="RRD23" s="82"/>
      <c r="RRE23" s="82"/>
      <c r="RRF23" s="82"/>
      <c r="RRG23" s="82"/>
      <c r="RRH23" s="82"/>
      <c r="RRI23" s="82"/>
      <c r="RRJ23" s="82"/>
      <c r="RRK23" s="82"/>
      <c r="RRL23" s="82"/>
      <c r="RRM23" s="82"/>
      <c r="RRN23" s="82"/>
      <c r="RRO23" s="82"/>
      <c r="RRP23" s="82"/>
      <c r="RRQ23" s="82"/>
      <c r="RRR23" s="82"/>
      <c r="RRS23" s="82"/>
      <c r="RRT23" s="82"/>
      <c r="RRU23" s="82"/>
      <c r="RRV23" s="82"/>
      <c r="RRW23" s="82"/>
      <c r="RRX23" s="82"/>
      <c r="RRY23" s="82"/>
      <c r="RRZ23" s="82"/>
      <c r="RSA23" s="82"/>
      <c r="RSB23" s="82"/>
      <c r="RSC23" s="82"/>
      <c r="RSD23" s="82"/>
      <c r="RSE23" s="82"/>
      <c r="RSF23" s="82"/>
      <c r="RSG23" s="82"/>
      <c r="RSH23" s="82"/>
      <c r="RSI23" s="82"/>
      <c r="RSJ23" s="82"/>
      <c r="RSK23" s="82"/>
      <c r="RSL23" s="82"/>
      <c r="RSM23" s="82"/>
      <c r="RSN23" s="82"/>
      <c r="RSO23" s="82"/>
      <c r="RSP23" s="82"/>
      <c r="RSQ23" s="82"/>
      <c r="RSR23" s="82"/>
      <c r="RSS23" s="82"/>
      <c r="RST23" s="82"/>
      <c r="RSU23" s="82"/>
      <c r="RSV23" s="82"/>
      <c r="RSW23" s="82"/>
      <c r="RSX23" s="82"/>
      <c r="RSY23" s="82"/>
      <c r="RSZ23" s="82"/>
      <c r="RTA23" s="82"/>
      <c r="RTB23" s="82"/>
      <c r="RTC23" s="82"/>
      <c r="RTD23" s="82"/>
      <c r="RTE23" s="82"/>
      <c r="RTF23" s="82"/>
      <c r="RTG23" s="82"/>
      <c r="RTH23" s="82"/>
      <c r="RTI23" s="82"/>
      <c r="RTJ23" s="82"/>
      <c r="RTK23" s="82"/>
      <c r="RTL23" s="82"/>
      <c r="RTM23" s="82"/>
      <c r="RTN23" s="82"/>
      <c r="RTO23" s="82"/>
      <c r="RTP23" s="82"/>
      <c r="RTQ23" s="82"/>
      <c r="RTR23" s="82"/>
      <c r="RTS23" s="82"/>
      <c r="RTT23" s="82"/>
      <c r="RTU23" s="82"/>
      <c r="RTV23" s="82"/>
      <c r="RTW23" s="82"/>
      <c r="RTX23" s="82"/>
      <c r="RTY23" s="82"/>
      <c r="RTZ23" s="82"/>
      <c r="RUA23" s="82"/>
      <c r="RUB23" s="82"/>
      <c r="RUC23" s="82"/>
      <c r="RUD23" s="82"/>
      <c r="RUE23" s="82"/>
      <c r="RUF23" s="82"/>
      <c r="RUG23" s="82"/>
      <c r="RUH23" s="82"/>
      <c r="RUI23" s="82"/>
      <c r="RUJ23" s="82"/>
      <c r="RUK23" s="82"/>
      <c r="RUL23" s="82"/>
      <c r="RUM23" s="82"/>
      <c r="RUN23" s="82"/>
      <c r="RUO23" s="82"/>
      <c r="RUP23" s="82"/>
      <c r="RUQ23" s="82"/>
      <c r="RUR23" s="82"/>
      <c r="RUS23" s="82"/>
      <c r="RUT23" s="82"/>
      <c r="RUU23" s="82"/>
      <c r="RUV23" s="82"/>
      <c r="RUW23" s="82"/>
      <c r="RUX23" s="82"/>
      <c r="RUY23" s="82"/>
      <c r="RUZ23" s="82"/>
      <c r="RVA23" s="82"/>
      <c r="RVB23" s="82"/>
      <c r="RVC23" s="82"/>
      <c r="RVD23" s="82"/>
      <c r="RVE23" s="82"/>
      <c r="RVF23" s="82"/>
      <c r="RVG23" s="82"/>
      <c r="RVH23" s="82"/>
      <c r="RVI23" s="82"/>
      <c r="RVJ23" s="82"/>
      <c r="RVK23" s="82"/>
      <c r="RVL23" s="82"/>
      <c r="RVM23" s="82"/>
      <c r="RVN23" s="82"/>
      <c r="RVO23" s="82"/>
      <c r="RVP23" s="82"/>
      <c r="RVQ23" s="82"/>
      <c r="RVR23" s="82"/>
      <c r="RVS23" s="82"/>
      <c r="RVT23" s="82"/>
      <c r="RVU23" s="82"/>
      <c r="RVV23" s="82"/>
      <c r="RVW23" s="82"/>
      <c r="RVX23" s="82"/>
      <c r="RVY23" s="82"/>
      <c r="RVZ23" s="82"/>
      <c r="RWA23" s="82"/>
      <c r="RWB23" s="82"/>
      <c r="RWC23" s="82"/>
      <c r="RWD23" s="82"/>
      <c r="RWE23" s="82"/>
      <c r="RWF23" s="82"/>
      <c r="RWG23" s="82"/>
      <c r="RWH23" s="82"/>
      <c r="RWI23" s="82"/>
      <c r="RWJ23" s="82"/>
      <c r="RWK23" s="82"/>
      <c r="RWL23" s="82"/>
      <c r="RWM23" s="82"/>
      <c r="RWN23" s="82"/>
      <c r="RWO23" s="82"/>
      <c r="RWP23" s="82"/>
      <c r="RWQ23" s="82"/>
      <c r="RWR23" s="82"/>
      <c r="RWS23" s="82"/>
      <c r="RWT23" s="82"/>
      <c r="RWU23" s="82"/>
      <c r="RWV23" s="82"/>
      <c r="RWW23" s="82"/>
      <c r="RWX23" s="82"/>
      <c r="RWY23" s="82"/>
      <c r="RWZ23" s="82"/>
      <c r="RXA23" s="82"/>
      <c r="RXB23" s="82"/>
      <c r="RXC23" s="82"/>
      <c r="RXD23" s="82"/>
      <c r="RXE23" s="82"/>
      <c r="RXF23" s="82"/>
      <c r="RXG23" s="82"/>
      <c r="RXH23" s="82"/>
      <c r="RXI23" s="82"/>
      <c r="RXJ23" s="82"/>
      <c r="RXK23" s="82"/>
      <c r="RXL23" s="82"/>
      <c r="RXM23" s="82"/>
      <c r="RXN23" s="82"/>
      <c r="RXO23" s="82"/>
      <c r="RXP23" s="82"/>
      <c r="RXQ23" s="82"/>
      <c r="RXR23" s="82"/>
      <c r="RXS23" s="82"/>
      <c r="RXT23" s="82"/>
      <c r="RXU23" s="82"/>
      <c r="RXV23" s="82"/>
      <c r="RXW23" s="82"/>
      <c r="RXX23" s="82"/>
      <c r="RXY23" s="82"/>
      <c r="RXZ23" s="82"/>
      <c r="RYA23" s="82"/>
      <c r="RYB23" s="82"/>
      <c r="RYC23" s="82"/>
      <c r="RYD23" s="82"/>
      <c r="RYE23" s="82"/>
      <c r="RYF23" s="82"/>
      <c r="RYG23" s="82"/>
      <c r="RYH23" s="82"/>
      <c r="RYI23" s="82"/>
      <c r="RYJ23" s="82"/>
      <c r="RYK23" s="82"/>
      <c r="RYL23" s="82"/>
      <c r="RYM23" s="82"/>
      <c r="RYN23" s="82"/>
      <c r="RYO23" s="82"/>
      <c r="RYP23" s="82"/>
      <c r="RYQ23" s="82"/>
      <c r="RYR23" s="82"/>
      <c r="RYS23" s="82"/>
      <c r="RYT23" s="82"/>
      <c r="RYU23" s="82"/>
      <c r="RYV23" s="82"/>
      <c r="RYW23" s="82"/>
      <c r="RYX23" s="82"/>
      <c r="RYY23" s="82"/>
      <c r="RYZ23" s="82"/>
      <c r="RZA23" s="82"/>
      <c r="RZB23" s="82"/>
      <c r="RZC23" s="82"/>
      <c r="RZD23" s="82"/>
      <c r="RZE23" s="82"/>
      <c r="RZF23" s="82"/>
      <c r="RZG23" s="82"/>
      <c r="RZH23" s="82"/>
      <c r="RZI23" s="82"/>
      <c r="RZJ23" s="82"/>
      <c r="RZK23" s="82"/>
      <c r="RZL23" s="82"/>
      <c r="RZM23" s="82"/>
      <c r="RZN23" s="82"/>
      <c r="RZO23" s="82"/>
      <c r="RZP23" s="82"/>
      <c r="RZQ23" s="82"/>
      <c r="RZR23" s="82"/>
      <c r="RZS23" s="82"/>
      <c r="RZT23" s="82"/>
      <c r="RZU23" s="82"/>
      <c r="RZV23" s="82"/>
      <c r="RZW23" s="82"/>
      <c r="RZX23" s="82"/>
      <c r="RZY23" s="82"/>
      <c r="RZZ23" s="82"/>
      <c r="SAA23" s="82"/>
      <c r="SAB23" s="82"/>
      <c r="SAC23" s="82"/>
      <c r="SAD23" s="82"/>
      <c r="SAE23" s="82"/>
      <c r="SAF23" s="82"/>
      <c r="SAG23" s="82"/>
      <c r="SAH23" s="82"/>
      <c r="SAI23" s="82"/>
      <c r="SAJ23" s="82"/>
      <c r="SAK23" s="82"/>
      <c r="SAL23" s="82"/>
      <c r="SAM23" s="82"/>
      <c r="SAN23" s="82"/>
      <c r="SAO23" s="82"/>
      <c r="SAP23" s="82"/>
      <c r="SAQ23" s="82"/>
      <c r="SAR23" s="82"/>
      <c r="SAS23" s="82"/>
      <c r="SAT23" s="82"/>
      <c r="SAU23" s="82"/>
      <c r="SAV23" s="82"/>
      <c r="SAW23" s="82"/>
      <c r="SAX23" s="82"/>
      <c r="SAY23" s="82"/>
      <c r="SAZ23" s="82"/>
      <c r="SBA23" s="82"/>
      <c r="SBB23" s="82"/>
      <c r="SBC23" s="82"/>
      <c r="SBD23" s="82"/>
      <c r="SBE23" s="82"/>
      <c r="SBF23" s="82"/>
      <c r="SBG23" s="82"/>
      <c r="SBH23" s="82"/>
      <c r="SBI23" s="82"/>
      <c r="SBJ23" s="82"/>
      <c r="SBK23" s="82"/>
      <c r="SBL23" s="82"/>
      <c r="SBM23" s="82"/>
      <c r="SBN23" s="82"/>
      <c r="SBO23" s="82"/>
      <c r="SBP23" s="82"/>
      <c r="SBQ23" s="82"/>
      <c r="SBR23" s="82"/>
      <c r="SBS23" s="82"/>
      <c r="SBT23" s="82"/>
      <c r="SBU23" s="82"/>
      <c r="SBV23" s="82"/>
      <c r="SBW23" s="82"/>
      <c r="SBX23" s="82"/>
      <c r="SBY23" s="82"/>
      <c r="SBZ23" s="82"/>
      <c r="SCA23" s="82"/>
      <c r="SCB23" s="82"/>
      <c r="SCC23" s="82"/>
      <c r="SCD23" s="82"/>
      <c r="SCE23" s="82"/>
      <c r="SCF23" s="82"/>
      <c r="SCG23" s="82"/>
      <c r="SCH23" s="82"/>
      <c r="SCI23" s="82"/>
      <c r="SCJ23" s="82"/>
      <c r="SCK23" s="82"/>
      <c r="SCL23" s="82"/>
      <c r="SCM23" s="82"/>
      <c r="SCN23" s="82"/>
      <c r="SCO23" s="82"/>
      <c r="SCP23" s="82"/>
      <c r="SCQ23" s="82"/>
      <c r="SCR23" s="82"/>
      <c r="SCS23" s="82"/>
      <c r="SCT23" s="82"/>
      <c r="SCU23" s="82"/>
      <c r="SCV23" s="82"/>
      <c r="SCW23" s="82"/>
      <c r="SCX23" s="82"/>
      <c r="SCY23" s="82"/>
      <c r="SCZ23" s="82"/>
      <c r="SDA23" s="82"/>
      <c r="SDB23" s="82"/>
      <c r="SDC23" s="82"/>
      <c r="SDD23" s="82"/>
      <c r="SDE23" s="82"/>
      <c r="SDF23" s="82"/>
      <c r="SDG23" s="82"/>
      <c r="SDH23" s="82"/>
      <c r="SDI23" s="82"/>
      <c r="SDJ23" s="82"/>
      <c r="SDK23" s="82"/>
      <c r="SDL23" s="82"/>
      <c r="SDM23" s="82"/>
      <c r="SDN23" s="82"/>
      <c r="SDO23" s="82"/>
      <c r="SDP23" s="82"/>
      <c r="SDQ23" s="82"/>
      <c r="SDR23" s="82"/>
      <c r="SDS23" s="82"/>
      <c r="SDT23" s="82"/>
      <c r="SDU23" s="82"/>
      <c r="SDV23" s="82"/>
      <c r="SDW23" s="82"/>
      <c r="SDX23" s="82"/>
      <c r="SDY23" s="82"/>
      <c r="SDZ23" s="82"/>
      <c r="SEA23" s="82"/>
      <c r="SEB23" s="82"/>
      <c r="SEC23" s="82"/>
      <c r="SED23" s="82"/>
      <c r="SEE23" s="82"/>
      <c r="SEF23" s="82"/>
      <c r="SEG23" s="82"/>
      <c r="SEH23" s="82"/>
      <c r="SEI23" s="82"/>
      <c r="SEJ23" s="82"/>
      <c r="SEK23" s="82"/>
      <c r="SEL23" s="82"/>
      <c r="SEM23" s="82"/>
      <c r="SEN23" s="82"/>
      <c r="SEO23" s="82"/>
      <c r="SEP23" s="82"/>
      <c r="SEQ23" s="82"/>
      <c r="SER23" s="82"/>
      <c r="SES23" s="82"/>
      <c r="SET23" s="82"/>
      <c r="SEU23" s="82"/>
      <c r="SEV23" s="82"/>
      <c r="SEW23" s="82"/>
      <c r="SEX23" s="82"/>
      <c r="SEY23" s="82"/>
      <c r="SEZ23" s="82"/>
      <c r="SFA23" s="82"/>
      <c r="SFB23" s="82"/>
      <c r="SFC23" s="82"/>
      <c r="SFD23" s="82"/>
      <c r="SFE23" s="82"/>
      <c r="SFF23" s="82"/>
      <c r="SFG23" s="82"/>
      <c r="SFH23" s="82"/>
      <c r="SFI23" s="82"/>
      <c r="SFJ23" s="82"/>
      <c r="SFK23" s="82"/>
      <c r="SFL23" s="82"/>
      <c r="SFM23" s="82"/>
      <c r="SFN23" s="82"/>
      <c r="SFO23" s="82"/>
      <c r="SFP23" s="82"/>
      <c r="SFQ23" s="82"/>
      <c r="SFR23" s="82"/>
      <c r="SFS23" s="82"/>
      <c r="SFT23" s="82"/>
      <c r="SFU23" s="82"/>
      <c r="SFV23" s="82"/>
      <c r="SFW23" s="82"/>
      <c r="SFX23" s="82"/>
      <c r="SFY23" s="82"/>
      <c r="SFZ23" s="82"/>
      <c r="SGA23" s="82"/>
      <c r="SGB23" s="82"/>
      <c r="SGC23" s="82"/>
      <c r="SGD23" s="82"/>
      <c r="SGE23" s="82"/>
      <c r="SGF23" s="82"/>
      <c r="SGG23" s="82"/>
      <c r="SGH23" s="82"/>
      <c r="SGI23" s="82"/>
      <c r="SGJ23" s="82"/>
      <c r="SGK23" s="82"/>
      <c r="SGL23" s="82"/>
      <c r="SGM23" s="82"/>
      <c r="SGN23" s="82"/>
      <c r="SGO23" s="82"/>
      <c r="SGP23" s="82"/>
      <c r="SGQ23" s="82"/>
      <c r="SGR23" s="82"/>
      <c r="SGS23" s="82"/>
      <c r="SGT23" s="82"/>
      <c r="SGU23" s="82"/>
      <c r="SGV23" s="82"/>
      <c r="SGW23" s="82"/>
      <c r="SGX23" s="82"/>
      <c r="SGY23" s="82"/>
      <c r="SGZ23" s="82"/>
      <c r="SHA23" s="82"/>
      <c r="SHB23" s="82"/>
      <c r="SHC23" s="82"/>
      <c r="SHD23" s="82"/>
      <c r="SHE23" s="82"/>
      <c r="SHF23" s="82"/>
      <c r="SHG23" s="82"/>
      <c r="SHH23" s="82"/>
      <c r="SHI23" s="82"/>
      <c r="SHJ23" s="82"/>
      <c r="SHK23" s="82"/>
      <c r="SHL23" s="82"/>
      <c r="SHM23" s="82"/>
      <c r="SHN23" s="82"/>
      <c r="SHO23" s="82"/>
      <c r="SHP23" s="82"/>
      <c r="SHQ23" s="82"/>
      <c r="SHR23" s="82"/>
      <c r="SHS23" s="82"/>
      <c r="SHT23" s="82"/>
      <c r="SHU23" s="82"/>
      <c r="SHV23" s="82"/>
      <c r="SHW23" s="82"/>
      <c r="SHX23" s="82"/>
      <c r="SHY23" s="82"/>
      <c r="SHZ23" s="82"/>
      <c r="SIA23" s="82"/>
      <c r="SIB23" s="82"/>
      <c r="SIC23" s="82"/>
      <c r="SID23" s="82"/>
      <c r="SIE23" s="82"/>
      <c r="SIF23" s="82"/>
      <c r="SIG23" s="82"/>
      <c r="SIH23" s="82"/>
      <c r="SII23" s="82"/>
      <c r="SIJ23" s="82"/>
      <c r="SIK23" s="82"/>
      <c r="SIL23" s="82"/>
      <c r="SIM23" s="82"/>
      <c r="SIN23" s="82"/>
      <c r="SIO23" s="82"/>
      <c r="SIP23" s="82"/>
      <c r="SIQ23" s="82"/>
      <c r="SIR23" s="82"/>
      <c r="SIS23" s="82"/>
      <c r="SIT23" s="82"/>
      <c r="SIU23" s="82"/>
      <c r="SIV23" s="82"/>
      <c r="SIW23" s="82"/>
      <c r="SIX23" s="82"/>
      <c r="SIY23" s="82"/>
      <c r="SIZ23" s="82"/>
      <c r="SJA23" s="82"/>
      <c r="SJB23" s="82"/>
      <c r="SJC23" s="82"/>
      <c r="SJD23" s="82"/>
      <c r="SJE23" s="82"/>
      <c r="SJF23" s="82"/>
      <c r="SJG23" s="82"/>
      <c r="SJH23" s="82"/>
      <c r="SJI23" s="82"/>
      <c r="SJJ23" s="82"/>
      <c r="SJK23" s="82"/>
      <c r="SJL23" s="82"/>
      <c r="SJM23" s="82"/>
      <c r="SJN23" s="82"/>
      <c r="SJO23" s="82"/>
      <c r="SJP23" s="82"/>
      <c r="SJQ23" s="82"/>
      <c r="SJR23" s="82"/>
      <c r="SJS23" s="82"/>
      <c r="SJT23" s="82"/>
      <c r="SJU23" s="82"/>
      <c r="SJV23" s="82"/>
      <c r="SJW23" s="82"/>
      <c r="SJX23" s="82"/>
      <c r="SJY23" s="82"/>
      <c r="SJZ23" s="82"/>
      <c r="SKA23" s="82"/>
      <c r="SKB23" s="82"/>
      <c r="SKC23" s="82"/>
      <c r="SKD23" s="82"/>
      <c r="SKE23" s="82"/>
      <c r="SKF23" s="82"/>
      <c r="SKG23" s="82"/>
      <c r="SKH23" s="82"/>
      <c r="SKI23" s="82"/>
      <c r="SKJ23" s="82"/>
      <c r="SKK23" s="82"/>
      <c r="SKL23" s="82"/>
      <c r="SKM23" s="82"/>
      <c r="SKN23" s="82"/>
      <c r="SKO23" s="82"/>
      <c r="SKP23" s="82"/>
      <c r="SKQ23" s="82"/>
      <c r="SKR23" s="82"/>
      <c r="SKS23" s="82"/>
      <c r="SKT23" s="82"/>
      <c r="SKU23" s="82"/>
      <c r="SKV23" s="82"/>
      <c r="SKW23" s="82"/>
      <c r="SKX23" s="82"/>
      <c r="SKY23" s="82"/>
      <c r="SKZ23" s="82"/>
      <c r="SLA23" s="82"/>
      <c r="SLB23" s="82"/>
      <c r="SLC23" s="82"/>
      <c r="SLD23" s="82"/>
      <c r="SLE23" s="82"/>
      <c r="SLF23" s="82"/>
      <c r="SLG23" s="82"/>
      <c r="SLH23" s="82"/>
      <c r="SLI23" s="82"/>
      <c r="SLJ23" s="82"/>
      <c r="SLK23" s="82"/>
      <c r="SLL23" s="82"/>
      <c r="SLM23" s="82"/>
      <c r="SLN23" s="82"/>
      <c r="SLO23" s="82"/>
      <c r="SLP23" s="82"/>
      <c r="SLQ23" s="82"/>
      <c r="SLR23" s="82"/>
      <c r="SLS23" s="82"/>
      <c r="SLT23" s="82"/>
      <c r="SLU23" s="82"/>
      <c r="SLV23" s="82"/>
      <c r="SLW23" s="82"/>
      <c r="SLX23" s="82"/>
      <c r="SLY23" s="82"/>
      <c r="SLZ23" s="82"/>
      <c r="SMA23" s="82"/>
      <c r="SMB23" s="82"/>
      <c r="SMC23" s="82"/>
      <c r="SMD23" s="82"/>
      <c r="SME23" s="82"/>
      <c r="SMF23" s="82"/>
      <c r="SMG23" s="82"/>
      <c r="SMH23" s="82"/>
      <c r="SMI23" s="82"/>
      <c r="SMJ23" s="82"/>
      <c r="SMK23" s="82"/>
      <c r="SML23" s="82"/>
      <c r="SMM23" s="82"/>
      <c r="SMN23" s="82"/>
      <c r="SMO23" s="82"/>
      <c r="SMP23" s="82"/>
      <c r="SMQ23" s="82"/>
      <c r="SMR23" s="82"/>
      <c r="SMS23" s="82"/>
      <c r="SMT23" s="82"/>
      <c r="SMU23" s="82"/>
      <c r="SMV23" s="82"/>
      <c r="SMW23" s="82"/>
      <c r="SMX23" s="82"/>
      <c r="SMY23" s="82"/>
      <c r="SMZ23" s="82"/>
      <c r="SNA23" s="82"/>
      <c r="SNB23" s="82"/>
      <c r="SNC23" s="82"/>
      <c r="SND23" s="82"/>
      <c r="SNE23" s="82"/>
      <c r="SNF23" s="82"/>
      <c r="SNG23" s="82"/>
      <c r="SNH23" s="82"/>
      <c r="SNI23" s="82"/>
      <c r="SNJ23" s="82"/>
      <c r="SNK23" s="82"/>
      <c r="SNL23" s="82"/>
      <c r="SNM23" s="82"/>
      <c r="SNN23" s="82"/>
      <c r="SNO23" s="82"/>
      <c r="SNP23" s="82"/>
      <c r="SNQ23" s="82"/>
      <c r="SNR23" s="82"/>
      <c r="SNS23" s="82"/>
      <c r="SNT23" s="82"/>
      <c r="SNU23" s="82"/>
      <c r="SNV23" s="82"/>
      <c r="SNW23" s="82"/>
      <c r="SNX23" s="82"/>
      <c r="SNY23" s="82"/>
      <c r="SNZ23" s="82"/>
      <c r="SOA23" s="82"/>
      <c r="SOB23" s="82"/>
      <c r="SOC23" s="82"/>
      <c r="SOD23" s="82"/>
      <c r="SOE23" s="82"/>
      <c r="SOF23" s="82"/>
      <c r="SOG23" s="82"/>
      <c r="SOH23" s="82"/>
      <c r="SOI23" s="82"/>
      <c r="SOJ23" s="82"/>
      <c r="SOK23" s="82"/>
      <c r="SOL23" s="82"/>
      <c r="SOM23" s="82"/>
      <c r="SON23" s="82"/>
      <c r="SOO23" s="82"/>
      <c r="SOP23" s="82"/>
      <c r="SOQ23" s="82"/>
      <c r="SOR23" s="82"/>
      <c r="SOS23" s="82"/>
      <c r="SOT23" s="82"/>
      <c r="SOU23" s="82"/>
      <c r="SOV23" s="82"/>
      <c r="SOW23" s="82"/>
      <c r="SOX23" s="82"/>
      <c r="SOY23" s="82"/>
      <c r="SOZ23" s="82"/>
      <c r="SPA23" s="82"/>
      <c r="SPB23" s="82"/>
      <c r="SPC23" s="82"/>
      <c r="SPD23" s="82"/>
      <c r="SPE23" s="82"/>
      <c r="SPF23" s="82"/>
      <c r="SPG23" s="82"/>
      <c r="SPH23" s="82"/>
      <c r="SPI23" s="82"/>
      <c r="SPJ23" s="82"/>
      <c r="SPK23" s="82"/>
      <c r="SPL23" s="82"/>
      <c r="SPM23" s="82"/>
      <c r="SPN23" s="82"/>
      <c r="SPO23" s="82"/>
      <c r="SPP23" s="82"/>
      <c r="SPQ23" s="82"/>
      <c r="SPR23" s="82"/>
      <c r="SPS23" s="82"/>
      <c r="SPT23" s="82"/>
      <c r="SPU23" s="82"/>
      <c r="SPV23" s="82"/>
      <c r="SPW23" s="82"/>
      <c r="SPX23" s="82"/>
      <c r="SPY23" s="82"/>
      <c r="SPZ23" s="82"/>
      <c r="SQA23" s="82"/>
      <c r="SQB23" s="82"/>
      <c r="SQC23" s="82"/>
      <c r="SQD23" s="82"/>
      <c r="SQE23" s="82"/>
      <c r="SQF23" s="82"/>
      <c r="SQG23" s="82"/>
      <c r="SQH23" s="82"/>
      <c r="SQI23" s="82"/>
      <c r="SQJ23" s="82"/>
      <c r="SQK23" s="82"/>
      <c r="SQL23" s="82"/>
      <c r="SQM23" s="82"/>
      <c r="SQN23" s="82"/>
      <c r="SQO23" s="82"/>
      <c r="SQP23" s="82"/>
      <c r="SQQ23" s="82"/>
      <c r="SQR23" s="82"/>
      <c r="SQS23" s="82"/>
      <c r="SQT23" s="82"/>
      <c r="SQU23" s="82"/>
      <c r="SQV23" s="82"/>
      <c r="SQW23" s="82"/>
      <c r="SQX23" s="82"/>
      <c r="SQY23" s="82"/>
      <c r="SQZ23" s="82"/>
      <c r="SRA23" s="82"/>
      <c r="SRB23" s="82"/>
      <c r="SRC23" s="82"/>
      <c r="SRD23" s="82"/>
      <c r="SRE23" s="82"/>
      <c r="SRF23" s="82"/>
      <c r="SRG23" s="82"/>
      <c r="SRH23" s="82"/>
      <c r="SRI23" s="82"/>
      <c r="SRJ23" s="82"/>
      <c r="SRK23" s="82"/>
      <c r="SRL23" s="82"/>
      <c r="SRM23" s="82"/>
      <c r="SRN23" s="82"/>
      <c r="SRO23" s="82"/>
      <c r="SRP23" s="82"/>
      <c r="SRQ23" s="82"/>
      <c r="SRR23" s="82"/>
      <c r="SRS23" s="82"/>
      <c r="SRT23" s="82"/>
      <c r="SRU23" s="82"/>
      <c r="SRV23" s="82"/>
      <c r="SRW23" s="82"/>
      <c r="SRX23" s="82"/>
      <c r="SRY23" s="82"/>
      <c r="SRZ23" s="82"/>
      <c r="SSA23" s="82"/>
      <c r="SSB23" s="82"/>
      <c r="SSC23" s="82"/>
      <c r="SSD23" s="82"/>
      <c r="SSE23" s="82"/>
      <c r="SSF23" s="82"/>
      <c r="SSG23" s="82"/>
      <c r="SSH23" s="82"/>
      <c r="SSI23" s="82"/>
      <c r="SSJ23" s="82"/>
      <c r="SSK23" s="82"/>
      <c r="SSL23" s="82"/>
      <c r="SSM23" s="82"/>
      <c r="SSN23" s="82"/>
      <c r="SSO23" s="82"/>
      <c r="SSP23" s="82"/>
      <c r="SSQ23" s="82"/>
      <c r="SSR23" s="82"/>
      <c r="SSS23" s="82"/>
      <c r="SST23" s="82"/>
      <c r="SSU23" s="82"/>
      <c r="SSV23" s="82"/>
      <c r="SSW23" s="82"/>
      <c r="SSX23" s="82"/>
      <c r="SSY23" s="82"/>
      <c r="SSZ23" s="82"/>
      <c r="STA23" s="82"/>
      <c r="STB23" s="82"/>
      <c r="STC23" s="82"/>
      <c r="STD23" s="82"/>
      <c r="STE23" s="82"/>
      <c r="STF23" s="82"/>
      <c r="STG23" s="82"/>
      <c r="STH23" s="82"/>
      <c r="STI23" s="82"/>
      <c r="STJ23" s="82"/>
      <c r="STK23" s="82"/>
      <c r="STL23" s="82"/>
      <c r="STM23" s="82"/>
      <c r="STN23" s="82"/>
      <c r="STO23" s="82"/>
      <c r="STP23" s="82"/>
      <c r="STQ23" s="82"/>
      <c r="STR23" s="82"/>
      <c r="STS23" s="82"/>
      <c r="STT23" s="82"/>
      <c r="STU23" s="82"/>
      <c r="STV23" s="82"/>
      <c r="STW23" s="82"/>
      <c r="STX23" s="82"/>
      <c r="STY23" s="82"/>
      <c r="STZ23" s="82"/>
      <c r="SUA23" s="82"/>
      <c r="SUB23" s="82"/>
      <c r="SUC23" s="82"/>
      <c r="SUD23" s="82"/>
      <c r="SUE23" s="82"/>
      <c r="SUF23" s="82"/>
      <c r="SUG23" s="82"/>
      <c r="SUH23" s="82"/>
      <c r="SUI23" s="82"/>
      <c r="SUJ23" s="82"/>
      <c r="SUK23" s="82"/>
      <c r="SUL23" s="82"/>
      <c r="SUM23" s="82"/>
      <c r="SUN23" s="82"/>
      <c r="SUO23" s="82"/>
      <c r="SUP23" s="82"/>
      <c r="SUQ23" s="82"/>
      <c r="SUR23" s="82"/>
      <c r="SUS23" s="82"/>
      <c r="SUT23" s="82"/>
      <c r="SUU23" s="82"/>
      <c r="SUV23" s="82"/>
      <c r="SUW23" s="82"/>
      <c r="SUX23" s="82"/>
      <c r="SUY23" s="82"/>
      <c r="SUZ23" s="82"/>
      <c r="SVA23" s="82"/>
      <c r="SVB23" s="82"/>
      <c r="SVC23" s="82"/>
      <c r="SVD23" s="82"/>
      <c r="SVE23" s="82"/>
      <c r="SVF23" s="82"/>
      <c r="SVG23" s="82"/>
      <c r="SVH23" s="82"/>
      <c r="SVI23" s="82"/>
      <c r="SVJ23" s="82"/>
      <c r="SVK23" s="82"/>
      <c r="SVL23" s="82"/>
      <c r="SVM23" s="82"/>
      <c r="SVN23" s="82"/>
      <c r="SVO23" s="82"/>
      <c r="SVP23" s="82"/>
      <c r="SVQ23" s="82"/>
      <c r="SVR23" s="82"/>
      <c r="SVS23" s="82"/>
      <c r="SVT23" s="82"/>
      <c r="SVU23" s="82"/>
      <c r="SVV23" s="82"/>
      <c r="SVW23" s="82"/>
      <c r="SVX23" s="82"/>
      <c r="SVY23" s="82"/>
      <c r="SVZ23" s="82"/>
      <c r="SWA23" s="82"/>
      <c r="SWB23" s="82"/>
      <c r="SWC23" s="82"/>
      <c r="SWD23" s="82"/>
      <c r="SWE23" s="82"/>
      <c r="SWF23" s="82"/>
      <c r="SWG23" s="82"/>
      <c r="SWH23" s="82"/>
      <c r="SWI23" s="82"/>
      <c r="SWJ23" s="82"/>
      <c r="SWK23" s="82"/>
      <c r="SWL23" s="82"/>
      <c r="SWM23" s="82"/>
      <c r="SWN23" s="82"/>
      <c r="SWO23" s="82"/>
      <c r="SWP23" s="82"/>
      <c r="SWQ23" s="82"/>
      <c r="SWR23" s="82"/>
      <c r="SWS23" s="82"/>
      <c r="SWT23" s="82"/>
      <c r="SWU23" s="82"/>
      <c r="SWV23" s="82"/>
      <c r="SWW23" s="82"/>
      <c r="SWX23" s="82"/>
      <c r="SWY23" s="82"/>
      <c r="SWZ23" s="82"/>
      <c r="SXA23" s="82"/>
      <c r="SXB23" s="82"/>
      <c r="SXC23" s="82"/>
      <c r="SXD23" s="82"/>
      <c r="SXE23" s="82"/>
      <c r="SXF23" s="82"/>
      <c r="SXG23" s="82"/>
      <c r="SXH23" s="82"/>
      <c r="SXI23" s="82"/>
      <c r="SXJ23" s="82"/>
      <c r="SXK23" s="82"/>
      <c r="SXL23" s="82"/>
      <c r="SXM23" s="82"/>
      <c r="SXN23" s="82"/>
      <c r="SXO23" s="82"/>
      <c r="SXP23" s="82"/>
      <c r="SXQ23" s="82"/>
      <c r="SXR23" s="82"/>
      <c r="SXS23" s="82"/>
      <c r="SXT23" s="82"/>
      <c r="SXU23" s="82"/>
      <c r="SXV23" s="82"/>
      <c r="SXW23" s="82"/>
      <c r="SXX23" s="82"/>
      <c r="SXY23" s="82"/>
      <c r="SXZ23" s="82"/>
      <c r="SYA23" s="82"/>
      <c r="SYB23" s="82"/>
      <c r="SYC23" s="82"/>
      <c r="SYD23" s="82"/>
      <c r="SYE23" s="82"/>
      <c r="SYF23" s="82"/>
      <c r="SYG23" s="82"/>
      <c r="SYH23" s="82"/>
      <c r="SYI23" s="82"/>
      <c r="SYJ23" s="82"/>
      <c r="SYK23" s="82"/>
      <c r="SYL23" s="82"/>
      <c r="SYM23" s="82"/>
      <c r="SYN23" s="82"/>
      <c r="SYO23" s="82"/>
      <c r="SYP23" s="82"/>
      <c r="SYQ23" s="82"/>
      <c r="SYR23" s="82"/>
      <c r="SYS23" s="82"/>
      <c r="SYT23" s="82"/>
      <c r="SYU23" s="82"/>
      <c r="SYV23" s="82"/>
      <c r="SYW23" s="82"/>
      <c r="SYX23" s="82"/>
      <c r="SYY23" s="82"/>
      <c r="SYZ23" s="82"/>
      <c r="SZA23" s="82"/>
      <c r="SZB23" s="82"/>
      <c r="SZC23" s="82"/>
      <c r="SZD23" s="82"/>
      <c r="SZE23" s="82"/>
      <c r="SZF23" s="82"/>
      <c r="SZG23" s="82"/>
      <c r="SZH23" s="82"/>
      <c r="SZI23" s="82"/>
      <c r="SZJ23" s="82"/>
      <c r="SZK23" s="82"/>
      <c r="SZL23" s="82"/>
      <c r="SZM23" s="82"/>
      <c r="SZN23" s="82"/>
      <c r="SZO23" s="82"/>
      <c r="SZP23" s="82"/>
      <c r="SZQ23" s="82"/>
      <c r="SZR23" s="82"/>
      <c r="SZS23" s="82"/>
      <c r="SZT23" s="82"/>
      <c r="SZU23" s="82"/>
      <c r="SZV23" s="82"/>
      <c r="SZW23" s="82"/>
      <c r="SZX23" s="82"/>
      <c r="SZY23" s="82"/>
      <c r="SZZ23" s="82"/>
      <c r="TAA23" s="82"/>
      <c r="TAB23" s="82"/>
      <c r="TAC23" s="82"/>
      <c r="TAD23" s="82"/>
      <c r="TAE23" s="82"/>
      <c r="TAF23" s="82"/>
      <c r="TAG23" s="82"/>
      <c r="TAH23" s="82"/>
      <c r="TAI23" s="82"/>
      <c r="TAJ23" s="82"/>
      <c r="TAK23" s="82"/>
      <c r="TAL23" s="82"/>
      <c r="TAM23" s="82"/>
      <c r="TAN23" s="82"/>
      <c r="TAO23" s="82"/>
      <c r="TAP23" s="82"/>
      <c r="TAQ23" s="82"/>
      <c r="TAR23" s="82"/>
      <c r="TAS23" s="82"/>
      <c r="TAT23" s="82"/>
      <c r="TAU23" s="82"/>
      <c r="TAV23" s="82"/>
      <c r="TAW23" s="82"/>
      <c r="TAX23" s="82"/>
      <c r="TAY23" s="82"/>
      <c r="TAZ23" s="82"/>
      <c r="TBA23" s="82"/>
      <c r="TBB23" s="82"/>
      <c r="TBC23" s="82"/>
      <c r="TBD23" s="82"/>
      <c r="TBE23" s="82"/>
      <c r="TBF23" s="82"/>
      <c r="TBG23" s="82"/>
      <c r="TBH23" s="82"/>
      <c r="TBI23" s="82"/>
      <c r="TBJ23" s="82"/>
      <c r="TBK23" s="82"/>
      <c r="TBL23" s="82"/>
      <c r="TBM23" s="82"/>
      <c r="TBN23" s="82"/>
      <c r="TBO23" s="82"/>
      <c r="TBP23" s="82"/>
      <c r="TBQ23" s="82"/>
      <c r="TBR23" s="82"/>
      <c r="TBS23" s="82"/>
      <c r="TBT23" s="82"/>
      <c r="TBU23" s="82"/>
      <c r="TBV23" s="82"/>
      <c r="TBW23" s="82"/>
      <c r="TBX23" s="82"/>
      <c r="TBY23" s="82"/>
      <c r="TBZ23" s="82"/>
      <c r="TCA23" s="82"/>
      <c r="TCB23" s="82"/>
      <c r="TCC23" s="82"/>
      <c r="TCD23" s="82"/>
      <c r="TCE23" s="82"/>
      <c r="TCF23" s="82"/>
      <c r="TCG23" s="82"/>
      <c r="TCH23" s="82"/>
      <c r="TCI23" s="82"/>
      <c r="TCJ23" s="82"/>
      <c r="TCK23" s="82"/>
      <c r="TCL23" s="82"/>
      <c r="TCM23" s="82"/>
      <c r="TCN23" s="82"/>
      <c r="TCO23" s="82"/>
      <c r="TCP23" s="82"/>
      <c r="TCQ23" s="82"/>
      <c r="TCR23" s="82"/>
      <c r="TCS23" s="82"/>
      <c r="TCT23" s="82"/>
      <c r="TCU23" s="82"/>
      <c r="TCV23" s="82"/>
      <c r="TCW23" s="82"/>
      <c r="TCX23" s="82"/>
      <c r="TCY23" s="82"/>
      <c r="TCZ23" s="82"/>
      <c r="TDA23" s="82"/>
      <c r="TDB23" s="82"/>
      <c r="TDC23" s="82"/>
      <c r="TDD23" s="82"/>
      <c r="TDE23" s="82"/>
      <c r="TDF23" s="82"/>
      <c r="TDG23" s="82"/>
      <c r="TDH23" s="82"/>
      <c r="TDI23" s="82"/>
      <c r="TDJ23" s="82"/>
      <c r="TDK23" s="82"/>
      <c r="TDL23" s="82"/>
      <c r="TDM23" s="82"/>
      <c r="TDN23" s="82"/>
      <c r="TDO23" s="82"/>
      <c r="TDP23" s="82"/>
      <c r="TDQ23" s="82"/>
      <c r="TDR23" s="82"/>
      <c r="TDS23" s="82"/>
      <c r="TDT23" s="82"/>
      <c r="TDU23" s="82"/>
      <c r="TDV23" s="82"/>
      <c r="TDW23" s="82"/>
      <c r="TDX23" s="82"/>
      <c r="TDY23" s="82"/>
      <c r="TDZ23" s="82"/>
      <c r="TEA23" s="82"/>
      <c r="TEB23" s="82"/>
      <c r="TEC23" s="82"/>
      <c r="TED23" s="82"/>
      <c r="TEE23" s="82"/>
      <c r="TEF23" s="82"/>
      <c r="TEG23" s="82"/>
      <c r="TEH23" s="82"/>
      <c r="TEI23" s="82"/>
      <c r="TEJ23" s="82"/>
      <c r="TEK23" s="82"/>
      <c r="TEL23" s="82"/>
      <c r="TEM23" s="82"/>
      <c r="TEN23" s="82"/>
      <c r="TEO23" s="82"/>
      <c r="TEP23" s="82"/>
      <c r="TEQ23" s="82"/>
      <c r="TER23" s="82"/>
      <c r="TES23" s="82"/>
      <c r="TET23" s="82"/>
      <c r="TEU23" s="82"/>
      <c r="TEV23" s="82"/>
      <c r="TEW23" s="82"/>
      <c r="TEX23" s="82"/>
      <c r="TEY23" s="82"/>
      <c r="TEZ23" s="82"/>
      <c r="TFA23" s="82"/>
      <c r="TFB23" s="82"/>
      <c r="TFC23" s="82"/>
      <c r="TFD23" s="82"/>
      <c r="TFE23" s="82"/>
      <c r="TFF23" s="82"/>
      <c r="TFG23" s="82"/>
      <c r="TFH23" s="82"/>
      <c r="TFI23" s="82"/>
      <c r="TFJ23" s="82"/>
      <c r="TFK23" s="82"/>
      <c r="TFL23" s="82"/>
      <c r="TFM23" s="82"/>
      <c r="TFN23" s="82"/>
      <c r="TFO23" s="82"/>
      <c r="TFP23" s="82"/>
      <c r="TFQ23" s="82"/>
      <c r="TFR23" s="82"/>
      <c r="TFS23" s="82"/>
      <c r="TFT23" s="82"/>
      <c r="TFU23" s="82"/>
      <c r="TFV23" s="82"/>
      <c r="TFW23" s="82"/>
      <c r="TFX23" s="82"/>
      <c r="TFY23" s="82"/>
      <c r="TFZ23" s="82"/>
      <c r="TGA23" s="82"/>
      <c r="TGB23" s="82"/>
      <c r="TGC23" s="82"/>
      <c r="TGD23" s="82"/>
      <c r="TGE23" s="82"/>
      <c r="TGF23" s="82"/>
      <c r="TGG23" s="82"/>
      <c r="TGH23" s="82"/>
      <c r="TGI23" s="82"/>
      <c r="TGJ23" s="82"/>
      <c r="TGK23" s="82"/>
      <c r="TGL23" s="82"/>
      <c r="TGM23" s="82"/>
      <c r="TGN23" s="82"/>
      <c r="TGO23" s="82"/>
      <c r="TGP23" s="82"/>
      <c r="TGQ23" s="82"/>
      <c r="TGR23" s="82"/>
      <c r="TGS23" s="82"/>
      <c r="TGT23" s="82"/>
      <c r="TGU23" s="82"/>
      <c r="TGV23" s="82"/>
      <c r="TGW23" s="82"/>
      <c r="TGX23" s="82"/>
      <c r="TGY23" s="82"/>
      <c r="TGZ23" s="82"/>
      <c r="THA23" s="82"/>
      <c r="THB23" s="82"/>
      <c r="THC23" s="82"/>
      <c r="THD23" s="82"/>
      <c r="THE23" s="82"/>
      <c r="THF23" s="82"/>
      <c r="THG23" s="82"/>
      <c r="THH23" s="82"/>
      <c r="THI23" s="82"/>
      <c r="THJ23" s="82"/>
      <c r="THK23" s="82"/>
      <c r="THL23" s="82"/>
      <c r="THM23" s="82"/>
      <c r="THN23" s="82"/>
      <c r="THO23" s="82"/>
      <c r="THP23" s="82"/>
      <c r="THQ23" s="82"/>
      <c r="THR23" s="82"/>
      <c r="THS23" s="82"/>
      <c r="THT23" s="82"/>
      <c r="THU23" s="82"/>
      <c r="THV23" s="82"/>
      <c r="THW23" s="82"/>
      <c r="THX23" s="82"/>
      <c r="THY23" s="82"/>
      <c r="THZ23" s="82"/>
      <c r="TIA23" s="82"/>
      <c r="TIB23" s="82"/>
      <c r="TIC23" s="82"/>
      <c r="TID23" s="82"/>
      <c r="TIE23" s="82"/>
      <c r="TIF23" s="82"/>
      <c r="TIG23" s="82"/>
      <c r="TIH23" s="82"/>
      <c r="TII23" s="82"/>
      <c r="TIJ23" s="82"/>
      <c r="TIK23" s="82"/>
      <c r="TIL23" s="82"/>
      <c r="TIM23" s="82"/>
      <c r="TIN23" s="82"/>
      <c r="TIO23" s="82"/>
      <c r="TIP23" s="82"/>
      <c r="TIQ23" s="82"/>
      <c r="TIR23" s="82"/>
      <c r="TIS23" s="82"/>
      <c r="TIT23" s="82"/>
      <c r="TIU23" s="82"/>
      <c r="TIV23" s="82"/>
      <c r="TIW23" s="82"/>
      <c r="TIX23" s="82"/>
      <c r="TIY23" s="82"/>
      <c r="TIZ23" s="82"/>
      <c r="TJA23" s="82"/>
      <c r="TJB23" s="82"/>
      <c r="TJC23" s="82"/>
      <c r="TJD23" s="82"/>
      <c r="TJE23" s="82"/>
      <c r="TJF23" s="82"/>
      <c r="TJG23" s="82"/>
      <c r="TJH23" s="82"/>
      <c r="TJI23" s="82"/>
      <c r="TJJ23" s="82"/>
      <c r="TJK23" s="82"/>
      <c r="TJL23" s="82"/>
      <c r="TJM23" s="82"/>
      <c r="TJN23" s="82"/>
      <c r="TJO23" s="82"/>
      <c r="TJP23" s="82"/>
      <c r="TJQ23" s="82"/>
      <c r="TJR23" s="82"/>
      <c r="TJS23" s="82"/>
      <c r="TJT23" s="82"/>
      <c r="TJU23" s="82"/>
      <c r="TJV23" s="82"/>
      <c r="TJW23" s="82"/>
      <c r="TJX23" s="82"/>
      <c r="TJY23" s="82"/>
      <c r="TJZ23" s="82"/>
      <c r="TKA23" s="82"/>
      <c r="TKB23" s="82"/>
      <c r="TKC23" s="82"/>
      <c r="TKD23" s="82"/>
      <c r="TKE23" s="82"/>
      <c r="TKF23" s="82"/>
      <c r="TKG23" s="82"/>
      <c r="TKH23" s="82"/>
      <c r="TKI23" s="82"/>
      <c r="TKJ23" s="82"/>
      <c r="TKK23" s="82"/>
      <c r="TKL23" s="82"/>
      <c r="TKM23" s="82"/>
      <c r="TKN23" s="82"/>
      <c r="TKO23" s="82"/>
      <c r="TKP23" s="82"/>
      <c r="TKQ23" s="82"/>
      <c r="TKR23" s="82"/>
      <c r="TKS23" s="82"/>
      <c r="TKT23" s="82"/>
      <c r="TKU23" s="82"/>
      <c r="TKV23" s="82"/>
      <c r="TKW23" s="82"/>
      <c r="TKX23" s="82"/>
      <c r="TKY23" s="82"/>
      <c r="TKZ23" s="82"/>
      <c r="TLA23" s="82"/>
      <c r="TLB23" s="82"/>
      <c r="TLC23" s="82"/>
      <c r="TLD23" s="82"/>
      <c r="TLE23" s="82"/>
      <c r="TLF23" s="82"/>
      <c r="TLG23" s="82"/>
      <c r="TLH23" s="82"/>
      <c r="TLI23" s="82"/>
      <c r="TLJ23" s="82"/>
      <c r="TLK23" s="82"/>
      <c r="TLL23" s="82"/>
      <c r="TLM23" s="82"/>
      <c r="TLN23" s="82"/>
      <c r="TLO23" s="82"/>
      <c r="TLP23" s="82"/>
      <c r="TLQ23" s="82"/>
      <c r="TLR23" s="82"/>
      <c r="TLS23" s="82"/>
      <c r="TLT23" s="82"/>
      <c r="TLU23" s="82"/>
      <c r="TLV23" s="82"/>
      <c r="TLW23" s="82"/>
      <c r="TLX23" s="82"/>
      <c r="TLY23" s="82"/>
      <c r="TLZ23" s="82"/>
      <c r="TMA23" s="82"/>
      <c r="TMB23" s="82"/>
      <c r="TMC23" s="82"/>
      <c r="TMD23" s="82"/>
      <c r="TME23" s="82"/>
      <c r="TMF23" s="82"/>
      <c r="TMG23" s="82"/>
      <c r="TMH23" s="82"/>
      <c r="TMI23" s="82"/>
      <c r="TMJ23" s="82"/>
      <c r="TMK23" s="82"/>
      <c r="TML23" s="82"/>
      <c r="TMM23" s="82"/>
      <c r="TMN23" s="82"/>
      <c r="TMO23" s="82"/>
      <c r="TMP23" s="82"/>
      <c r="TMQ23" s="82"/>
      <c r="TMR23" s="82"/>
      <c r="TMS23" s="82"/>
      <c r="TMT23" s="82"/>
      <c r="TMU23" s="82"/>
      <c r="TMV23" s="82"/>
      <c r="TMW23" s="82"/>
      <c r="TMX23" s="82"/>
      <c r="TMY23" s="82"/>
      <c r="TMZ23" s="82"/>
      <c r="TNA23" s="82"/>
      <c r="TNB23" s="82"/>
      <c r="TNC23" s="82"/>
      <c r="TND23" s="82"/>
      <c r="TNE23" s="82"/>
      <c r="TNF23" s="82"/>
      <c r="TNG23" s="82"/>
      <c r="TNH23" s="82"/>
      <c r="TNI23" s="82"/>
      <c r="TNJ23" s="82"/>
      <c r="TNK23" s="82"/>
      <c r="TNL23" s="82"/>
      <c r="TNM23" s="82"/>
      <c r="TNN23" s="82"/>
      <c r="TNO23" s="82"/>
      <c r="TNP23" s="82"/>
      <c r="TNQ23" s="82"/>
      <c r="TNR23" s="82"/>
      <c r="TNS23" s="82"/>
      <c r="TNT23" s="82"/>
      <c r="TNU23" s="82"/>
      <c r="TNV23" s="82"/>
      <c r="TNW23" s="82"/>
      <c r="TNX23" s="82"/>
      <c r="TNY23" s="82"/>
      <c r="TNZ23" s="82"/>
      <c r="TOA23" s="82"/>
      <c r="TOB23" s="82"/>
      <c r="TOC23" s="82"/>
      <c r="TOD23" s="82"/>
      <c r="TOE23" s="82"/>
      <c r="TOF23" s="82"/>
      <c r="TOG23" s="82"/>
      <c r="TOH23" s="82"/>
      <c r="TOI23" s="82"/>
      <c r="TOJ23" s="82"/>
      <c r="TOK23" s="82"/>
      <c r="TOL23" s="82"/>
      <c r="TOM23" s="82"/>
      <c r="TON23" s="82"/>
      <c r="TOO23" s="82"/>
      <c r="TOP23" s="82"/>
      <c r="TOQ23" s="82"/>
      <c r="TOR23" s="82"/>
      <c r="TOS23" s="82"/>
      <c r="TOT23" s="82"/>
      <c r="TOU23" s="82"/>
      <c r="TOV23" s="82"/>
      <c r="TOW23" s="82"/>
      <c r="TOX23" s="82"/>
      <c r="TOY23" s="82"/>
      <c r="TOZ23" s="82"/>
      <c r="TPA23" s="82"/>
      <c r="TPB23" s="82"/>
      <c r="TPC23" s="82"/>
      <c r="TPD23" s="82"/>
      <c r="TPE23" s="82"/>
      <c r="TPF23" s="82"/>
      <c r="TPG23" s="82"/>
      <c r="TPH23" s="82"/>
      <c r="TPI23" s="82"/>
      <c r="TPJ23" s="82"/>
      <c r="TPK23" s="82"/>
      <c r="TPL23" s="82"/>
      <c r="TPM23" s="82"/>
      <c r="TPN23" s="82"/>
      <c r="TPO23" s="82"/>
      <c r="TPP23" s="82"/>
      <c r="TPQ23" s="82"/>
      <c r="TPR23" s="82"/>
      <c r="TPS23" s="82"/>
      <c r="TPT23" s="82"/>
      <c r="TPU23" s="82"/>
      <c r="TPV23" s="82"/>
      <c r="TPW23" s="82"/>
      <c r="TPX23" s="82"/>
      <c r="TPY23" s="82"/>
      <c r="TPZ23" s="82"/>
      <c r="TQA23" s="82"/>
      <c r="TQB23" s="82"/>
      <c r="TQC23" s="82"/>
      <c r="TQD23" s="82"/>
      <c r="TQE23" s="82"/>
      <c r="TQF23" s="82"/>
      <c r="TQG23" s="82"/>
      <c r="TQH23" s="82"/>
      <c r="TQI23" s="82"/>
      <c r="TQJ23" s="82"/>
      <c r="TQK23" s="82"/>
      <c r="TQL23" s="82"/>
      <c r="TQM23" s="82"/>
      <c r="TQN23" s="82"/>
      <c r="TQO23" s="82"/>
      <c r="TQP23" s="82"/>
      <c r="TQQ23" s="82"/>
      <c r="TQR23" s="82"/>
      <c r="TQS23" s="82"/>
      <c r="TQT23" s="82"/>
      <c r="TQU23" s="82"/>
      <c r="TQV23" s="82"/>
      <c r="TQW23" s="82"/>
      <c r="TQX23" s="82"/>
      <c r="TQY23" s="82"/>
      <c r="TQZ23" s="82"/>
      <c r="TRA23" s="82"/>
      <c r="TRB23" s="82"/>
      <c r="TRC23" s="82"/>
      <c r="TRD23" s="82"/>
      <c r="TRE23" s="82"/>
      <c r="TRF23" s="82"/>
      <c r="TRG23" s="82"/>
      <c r="TRH23" s="82"/>
      <c r="TRI23" s="82"/>
      <c r="TRJ23" s="82"/>
      <c r="TRK23" s="82"/>
      <c r="TRL23" s="82"/>
      <c r="TRM23" s="82"/>
      <c r="TRN23" s="82"/>
      <c r="TRO23" s="82"/>
      <c r="TRP23" s="82"/>
      <c r="TRQ23" s="82"/>
      <c r="TRR23" s="82"/>
      <c r="TRS23" s="82"/>
      <c r="TRT23" s="82"/>
      <c r="TRU23" s="82"/>
      <c r="TRV23" s="82"/>
      <c r="TRW23" s="82"/>
      <c r="TRX23" s="82"/>
      <c r="TRY23" s="82"/>
      <c r="TRZ23" s="82"/>
      <c r="TSA23" s="82"/>
      <c r="TSB23" s="82"/>
      <c r="TSC23" s="82"/>
      <c r="TSD23" s="82"/>
      <c r="TSE23" s="82"/>
      <c r="TSF23" s="82"/>
      <c r="TSG23" s="82"/>
      <c r="TSH23" s="82"/>
      <c r="TSI23" s="82"/>
      <c r="TSJ23" s="82"/>
      <c r="TSK23" s="82"/>
      <c r="TSL23" s="82"/>
      <c r="TSM23" s="82"/>
      <c r="TSN23" s="82"/>
      <c r="TSO23" s="82"/>
      <c r="TSP23" s="82"/>
      <c r="TSQ23" s="82"/>
      <c r="TSR23" s="82"/>
      <c r="TSS23" s="82"/>
      <c r="TST23" s="82"/>
      <c r="TSU23" s="82"/>
      <c r="TSV23" s="82"/>
      <c r="TSW23" s="82"/>
      <c r="TSX23" s="82"/>
      <c r="TSY23" s="82"/>
      <c r="TSZ23" s="82"/>
      <c r="TTA23" s="82"/>
      <c r="TTB23" s="82"/>
      <c r="TTC23" s="82"/>
      <c r="TTD23" s="82"/>
      <c r="TTE23" s="82"/>
      <c r="TTF23" s="82"/>
      <c r="TTG23" s="82"/>
      <c r="TTH23" s="82"/>
      <c r="TTI23" s="82"/>
      <c r="TTJ23" s="82"/>
      <c r="TTK23" s="82"/>
      <c r="TTL23" s="82"/>
      <c r="TTM23" s="82"/>
      <c r="TTN23" s="82"/>
      <c r="TTO23" s="82"/>
      <c r="TTP23" s="82"/>
      <c r="TTQ23" s="82"/>
      <c r="TTR23" s="82"/>
      <c r="TTS23" s="82"/>
      <c r="TTT23" s="82"/>
      <c r="TTU23" s="82"/>
      <c r="TTV23" s="82"/>
      <c r="TTW23" s="82"/>
      <c r="TTX23" s="82"/>
      <c r="TTY23" s="82"/>
      <c r="TTZ23" s="82"/>
      <c r="TUA23" s="82"/>
      <c r="TUB23" s="82"/>
      <c r="TUC23" s="82"/>
      <c r="TUD23" s="82"/>
      <c r="TUE23" s="82"/>
      <c r="TUF23" s="82"/>
      <c r="TUG23" s="82"/>
      <c r="TUH23" s="82"/>
      <c r="TUI23" s="82"/>
      <c r="TUJ23" s="82"/>
      <c r="TUK23" s="82"/>
      <c r="TUL23" s="82"/>
      <c r="TUM23" s="82"/>
      <c r="TUN23" s="82"/>
      <c r="TUO23" s="82"/>
      <c r="TUP23" s="82"/>
      <c r="TUQ23" s="82"/>
      <c r="TUR23" s="82"/>
      <c r="TUS23" s="82"/>
      <c r="TUT23" s="82"/>
      <c r="TUU23" s="82"/>
      <c r="TUV23" s="82"/>
      <c r="TUW23" s="82"/>
      <c r="TUX23" s="82"/>
      <c r="TUY23" s="82"/>
      <c r="TUZ23" s="82"/>
      <c r="TVA23" s="82"/>
      <c r="TVB23" s="82"/>
      <c r="TVC23" s="82"/>
      <c r="TVD23" s="82"/>
      <c r="TVE23" s="82"/>
      <c r="TVF23" s="82"/>
      <c r="TVG23" s="82"/>
      <c r="TVH23" s="82"/>
      <c r="TVI23" s="82"/>
      <c r="TVJ23" s="82"/>
      <c r="TVK23" s="82"/>
      <c r="TVL23" s="82"/>
      <c r="TVM23" s="82"/>
      <c r="TVN23" s="82"/>
      <c r="TVO23" s="82"/>
      <c r="TVP23" s="82"/>
      <c r="TVQ23" s="82"/>
      <c r="TVR23" s="82"/>
      <c r="TVS23" s="82"/>
      <c r="TVT23" s="82"/>
      <c r="TVU23" s="82"/>
      <c r="TVV23" s="82"/>
      <c r="TVW23" s="82"/>
      <c r="TVX23" s="82"/>
      <c r="TVY23" s="82"/>
      <c r="TVZ23" s="82"/>
      <c r="TWA23" s="82"/>
      <c r="TWB23" s="82"/>
      <c r="TWC23" s="82"/>
      <c r="TWD23" s="82"/>
      <c r="TWE23" s="82"/>
      <c r="TWF23" s="82"/>
      <c r="TWG23" s="82"/>
      <c r="TWH23" s="82"/>
      <c r="TWI23" s="82"/>
      <c r="TWJ23" s="82"/>
      <c r="TWK23" s="82"/>
      <c r="TWL23" s="82"/>
      <c r="TWM23" s="82"/>
      <c r="TWN23" s="82"/>
      <c r="TWO23" s="82"/>
      <c r="TWP23" s="82"/>
      <c r="TWQ23" s="82"/>
      <c r="TWR23" s="82"/>
      <c r="TWS23" s="82"/>
      <c r="TWT23" s="82"/>
      <c r="TWU23" s="82"/>
      <c r="TWV23" s="82"/>
      <c r="TWW23" s="82"/>
      <c r="TWX23" s="82"/>
      <c r="TWY23" s="82"/>
      <c r="TWZ23" s="82"/>
      <c r="TXA23" s="82"/>
      <c r="TXB23" s="82"/>
      <c r="TXC23" s="82"/>
      <c r="TXD23" s="82"/>
      <c r="TXE23" s="82"/>
      <c r="TXF23" s="82"/>
      <c r="TXG23" s="82"/>
      <c r="TXH23" s="82"/>
      <c r="TXI23" s="82"/>
      <c r="TXJ23" s="82"/>
      <c r="TXK23" s="82"/>
      <c r="TXL23" s="82"/>
      <c r="TXM23" s="82"/>
      <c r="TXN23" s="82"/>
      <c r="TXO23" s="82"/>
      <c r="TXP23" s="82"/>
      <c r="TXQ23" s="82"/>
      <c r="TXR23" s="82"/>
      <c r="TXS23" s="82"/>
      <c r="TXT23" s="82"/>
      <c r="TXU23" s="82"/>
      <c r="TXV23" s="82"/>
      <c r="TXW23" s="82"/>
      <c r="TXX23" s="82"/>
      <c r="TXY23" s="82"/>
      <c r="TXZ23" s="82"/>
      <c r="TYA23" s="82"/>
      <c r="TYB23" s="82"/>
      <c r="TYC23" s="82"/>
      <c r="TYD23" s="82"/>
      <c r="TYE23" s="82"/>
      <c r="TYF23" s="82"/>
      <c r="TYG23" s="82"/>
      <c r="TYH23" s="82"/>
      <c r="TYI23" s="82"/>
      <c r="TYJ23" s="82"/>
      <c r="TYK23" s="82"/>
      <c r="TYL23" s="82"/>
      <c r="TYM23" s="82"/>
      <c r="TYN23" s="82"/>
      <c r="TYO23" s="82"/>
      <c r="TYP23" s="82"/>
      <c r="TYQ23" s="82"/>
      <c r="TYR23" s="82"/>
      <c r="TYS23" s="82"/>
      <c r="TYT23" s="82"/>
      <c r="TYU23" s="82"/>
      <c r="TYV23" s="82"/>
      <c r="TYW23" s="82"/>
      <c r="TYX23" s="82"/>
      <c r="TYY23" s="82"/>
      <c r="TYZ23" s="82"/>
      <c r="TZA23" s="82"/>
      <c r="TZB23" s="82"/>
      <c r="TZC23" s="82"/>
      <c r="TZD23" s="82"/>
      <c r="TZE23" s="82"/>
      <c r="TZF23" s="82"/>
      <c r="TZG23" s="82"/>
      <c r="TZH23" s="82"/>
      <c r="TZI23" s="82"/>
      <c r="TZJ23" s="82"/>
      <c r="TZK23" s="82"/>
      <c r="TZL23" s="82"/>
      <c r="TZM23" s="82"/>
      <c r="TZN23" s="82"/>
      <c r="TZO23" s="82"/>
      <c r="TZP23" s="82"/>
      <c r="TZQ23" s="82"/>
      <c r="TZR23" s="82"/>
      <c r="TZS23" s="82"/>
      <c r="TZT23" s="82"/>
      <c r="TZU23" s="82"/>
      <c r="TZV23" s="82"/>
      <c r="TZW23" s="82"/>
      <c r="TZX23" s="82"/>
      <c r="TZY23" s="82"/>
      <c r="TZZ23" s="82"/>
      <c r="UAA23" s="82"/>
      <c r="UAB23" s="82"/>
      <c r="UAC23" s="82"/>
      <c r="UAD23" s="82"/>
      <c r="UAE23" s="82"/>
      <c r="UAF23" s="82"/>
      <c r="UAG23" s="82"/>
      <c r="UAH23" s="82"/>
      <c r="UAI23" s="82"/>
      <c r="UAJ23" s="82"/>
      <c r="UAK23" s="82"/>
      <c r="UAL23" s="82"/>
      <c r="UAM23" s="82"/>
      <c r="UAN23" s="82"/>
      <c r="UAO23" s="82"/>
      <c r="UAP23" s="82"/>
      <c r="UAQ23" s="82"/>
      <c r="UAR23" s="82"/>
      <c r="UAS23" s="82"/>
      <c r="UAT23" s="82"/>
      <c r="UAU23" s="82"/>
      <c r="UAV23" s="82"/>
      <c r="UAW23" s="82"/>
      <c r="UAX23" s="82"/>
      <c r="UAY23" s="82"/>
      <c r="UAZ23" s="82"/>
      <c r="UBA23" s="82"/>
      <c r="UBB23" s="82"/>
      <c r="UBC23" s="82"/>
      <c r="UBD23" s="82"/>
      <c r="UBE23" s="82"/>
      <c r="UBF23" s="82"/>
      <c r="UBG23" s="82"/>
      <c r="UBH23" s="82"/>
      <c r="UBI23" s="82"/>
      <c r="UBJ23" s="82"/>
      <c r="UBK23" s="82"/>
      <c r="UBL23" s="82"/>
      <c r="UBM23" s="82"/>
      <c r="UBN23" s="82"/>
      <c r="UBO23" s="82"/>
      <c r="UBP23" s="82"/>
      <c r="UBQ23" s="82"/>
      <c r="UBR23" s="82"/>
      <c r="UBS23" s="82"/>
      <c r="UBT23" s="82"/>
      <c r="UBU23" s="82"/>
      <c r="UBV23" s="82"/>
      <c r="UBW23" s="82"/>
      <c r="UBX23" s="82"/>
      <c r="UBY23" s="82"/>
      <c r="UBZ23" s="82"/>
      <c r="UCA23" s="82"/>
      <c r="UCB23" s="82"/>
      <c r="UCC23" s="82"/>
      <c r="UCD23" s="82"/>
      <c r="UCE23" s="82"/>
      <c r="UCF23" s="82"/>
      <c r="UCG23" s="82"/>
      <c r="UCH23" s="82"/>
      <c r="UCI23" s="82"/>
      <c r="UCJ23" s="82"/>
      <c r="UCK23" s="82"/>
      <c r="UCL23" s="82"/>
      <c r="UCM23" s="82"/>
      <c r="UCN23" s="82"/>
      <c r="UCO23" s="82"/>
      <c r="UCP23" s="82"/>
      <c r="UCQ23" s="82"/>
      <c r="UCR23" s="82"/>
      <c r="UCS23" s="82"/>
      <c r="UCT23" s="82"/>
      <c r="UCU23" s="82"/>
      <c r="UCV23" s="82"/>
      <c r="UCW23" s="82"/>
      <c r="UCX23" s="82"/>
      <c r="UCY23" s="82"/>
      <c r="UCZ23" s="82"/>
      <c r="UDA23" s="82"/>
      <c r="UDB23" s="82"/>
      <c r="UDC23" s="82"/>
      <c r="UDD23" s="82"/>
      <c r="UDE23" s="82"/>
      <c r="UDF23" s="82"/>
      <c r="UDG23" s="82"/>
      <c r="UDH23" s="82"/>
      <c r="UDI23" s="82"/>
      <c r="UDJ23" s="82"/>
      <c r="UDK23" s="82"/>
      <c r="UDL23" s="82"/>
      <c r="UDM23" s="82"/>
      <c r="UDN23" s="82"/>
      <c r="UDO23" s="82"/>
      <c r="UDP23" s="82"/>
      <c r="UDQ23" s="82"/>
      <c r="UDR23" s="82"/>
      <c r="UDS23" s="82"/>
      <c r="UDT23" s="82"/>
      <c r="UDU23" s="82"/>
      <c r="UDV23" s="82"/>
      <c r="UDW23" s="82"/>
      <c r="UDX23" s="82"/>
      <c r="UDY23" s="82"/>
      <c r="UDZ23" s="82"/>
      <c r="UEA23" s="82"/>
      <c r="UEB23" s="82"/>
      <c r="UEC23" s="82"/>
      <c r="UED23" s="82"/>
      <c r="UEE23" s="82"/>
      <c r="UEF23" s="82"/>
      <c r="UEG23" s="82"/>
      <c r="UEH23" s="82"/>
      <c r="UEI23" s="82"/>
      <c r="UEJ23" s="82"/>
      <c r="UEK23" s="82"/>
      <c r="UEL23" s="82"/>
      <c r="UEM23" s="82"/>
      <c r="UEN23" s="82"/>
      <c r="UEO23" s="82"/>
      <c r="UEP23" s="82"/>
      <c r="UEQ23" s="82"/>
      <c r="UER23" s="82"/>
      <c r="UES23" s="82"/>
      <c r="UET23" s="82"/>
      <c r="UEU23" s="82"/>
      <c r="UEV23" s="82"/>
      <c r="UEW23" s="82"/>
      <c r="UEX23" s="82"/>
      <c r="UEY23" s="82"/>
      <c r="UEZ23" s="82"/>
      <c r="UFA23" s="82"/>
      <c r="UFB23" s="82"/>
      <c r="UFC23" s="82"/>
      <c r="UFD23" s="82"/>
      <c r="UFE23" s="82"/>
      <c r="UFF23" s="82"/>
      <c r="UFG23" s="82"/>
      <c r="UFH23" s="82"/>
      <c r="UFI23" s="82"/>
      <c r="UFJ23" s="82"/>
      <c r="UFK23" s="82"/>
      <c r="UFL23" s="82"/>
      <c r="UFM23" s="82"/>
      <c r="UFN23" s="82"/>
      <c r="UFO23" s="82"/>
      <c r="UFP23" s="82"/>
      <c r="UFQ23" s="82"/>
      <c r="UFR23" s="82"/>
      <c r="UFS23" s="82"/>
      <c r="UFT23" s="82"/>
      <c r="UFU23" s="82"/>
      <c r="UFV23" s="82"/>
      <c r="UFW23" s="82"/>
      <c r="UFX23" s="82"/>
      <c r="UFY23" s="82"/>
      <c r="UFZ23" s="82"/>
      <c r="UGA23" s="82"/>
      <c r="UGB23" s="82"/>
      <c r="UGC23" s="82"/>
      <c r="UGD23" s="82"/>
      <c r="UGE23" s="82"/>
      <c r="UGF23" s="82"/>
      <c r="UGG23" s="82"/>
      <c r="UGH23" s="82"/>
      <c r="UGI23" s="82"/>
      <c r="UGJ23" s="82"/>
      <c r="UGK23" s="82"/>
      <c r="UGL23" s="82"/>
      <c r="UGM23" s="82"/>
      <c r="UGN23" s="82"/>
      <c r="UGO23" s="82"/>
      <c r="UGP23" s="82"/>
      <c r="UGQ23" s="82"/>
      <c r="UGR23" s="82"/>
      <c r="UGS23" s="82"/>
      <c r="UGT23" s="82"/>
      <c r="UGU23" s="82"/>
      <c r="UGV23" s="82"/>
      <c r="UGW23" s="82"/>
      <c r="UGX23" s="82"/>
      <c r="UGY23" s="82"/>
      <c r="UGZ23" s="82"/>
      <c r="UHA23" s="82"/>
      <c r="UHB23" s="82"/>
      <c r="UHC23" s="82"/>
      <c r="UHD23" s="82"/>
      <c r="UHE23" s="82"/>
      <c r="UHF23" s="82"/>
      <c r="UHG23" s="82"/>
      <c r="UHH23" s="82"/>
      <c r="UHI23" s="82"/>
      <c r="UHJ23" s="82"/>
      <c r="UHK23" s="82"/>
      <c r="UHL23" s="82"/>
      <c r="UHM23" s="82"/>
      <c r="UHN23" s="82"/>
      <c r="UHO23" s="82"/>
      <c r="UHP23" s="82"/>
      <c r="UHQ23" s="82"/>
      <c r="UHR23" s="82"/>
      <c r="UHS23" s="82"/>
      <c r="UHT23" s="82"/>
      <c r="UHU23" s="82"/>
      <c r="UHV23" s="82"/>
      <c r="UHW23" s="82"/>
      <c r="UHX23" s="82"/>
      <c r="UHY23" s="82"/>
      <c r="UHZ23" s="82"/>
      <c r="UIA23" s="82"/>
      <c r="UIB23" s="82"/>
      <c r="UIC23" s="82"/>
      <c r="UID23" s="82"/>
      <c r="UIE23" s="82"/>
      <c r="UIF23" s="82"/>
      <c r="UIG23" s="82"/>
      <c r="UIH23" s="82"/>
      <c r="UII23" s="82"/>
      <c r="UIJ23" s="82"/>
      <c r="UIK23" s="82"/>
      <c r="UIL23" s="82"/>
      <c r="UIM23" s="82"/>
      <c r="UIN23" s="82"/>
      <c r="UIO23" s="82"/>
      <c r="UIP23" s="82"/>
      <c r="UIQ23" s="82"/>
      <c r="UIR23" s="82"/>
      <c r="UIS23" s="82"/>
      <c r="UIT23" s="82"/>
      <c r="UIU23" s="82"/>
      <c r="UIV23" s="82"/>
      <c r="UIW23" s="82"/>
      <c r="UIX23" s="82"/>
      <c r="UIY23" s="82"/>
      <c r="UIZ23" s="82"/>
      <c r="UJA23" s="82"/>
      <c r="UJB23" s="82"/>
      <c r="UJC23" s="82"/>
      <c r="UJD23" s="82"/>
      <c r="UJE23" s="82"/>
      <c r="UJF23" s="82"/>
      <c r="UJG23" s="82"/>
      <c r="UJH23" s="82"/>
      <c r="UJI23" s="82"/>
      <c r="UJJ23" s="82"/>
      <c r="UJK23" s="82"/>
      <c r="UJL23" s="82"/>
      <c r="UJM23" s="82"/>
      <c r="UJN23" s="82"/>
      <c r="UJO23" s="82"/>
      <c r="UJP23" s="82"/>
      <c r="UJQ23" s="82"/>
      <c r="UJR23" s="82"/>
      <c r="UJS23" s="82"/>
      <c r="UJT23" s="82"/>
      <c r="UJU23" s="82"/>
      <c r="UJV23" s="82"/>
      <c r="UJW23" s="82"/>
      <c r="UJX23" s="82"/>
      <c r="UJY23" s="82"/>
      <c r="UJZ23" s="82"/>
      <c r="UKA23" s="82"/>
      <c r="UKB23" s="82"/>
      <c r="UKC23" s="82"/>
      <c r="UKD23" s="82"/>
      <c r="UKE23" s="82"/>
      <c r="UKF23" s="82"/>
      <c r="UKG23" s="82"/>
      <c r="UKH23" s="82"/>
      <c r="UKI23" s="82"/>
      <c r="UKJ23" s="82"/>
      <c r="UKK23" s="82"/>
      <c r="UKL23" s="82"/>
      <c r="UKM23" s="82"/>
      <c r="UKN23" s="82"/>
      <c r="UKO23" s="82"/>
      <c r="UKP23" s="82"/>
      <c r="UKQ23" s="82"/>
      <c r="UKR23" s="82"/>
      <c r="UKS23" s="82"/>
      <c r="UKT23" s="82"/>
      <c r="UKU23" s="82"/>
      <c r="UKV23" s="82"/>
      <c r="UKW23" s="82"/>
      <c r="UKX23" s="82"/>
      <c r="UKY23" s="82"/>
      <c r="UKZ23" s="82"/>
      <c r="ULA23" s="82"/>
      <c r="ULB23" s="82"/>
      <c r="ULC23" s="82"/>
      <c r="ULD23" s="82"/>
      <c r="ULE23" s="82"/>
      <c r="ULF23" s="82"/>
      <c r="ULG23" s="82"/>
      <c r="ULH23" s="82"/>
      <c r="ULI23" s="82"/>
      <c r="ULJ23" s="82"/>
      <c r="ULK23" s="82"/>
      <c r="ULL23" s="82"/>
      <c r="ULM23" s="82"/>
      <c r="ULN23" s="82"/>
      <c r="ULO23" s="82"/>
      <c r="ULP23" s="82"/>
      <c r="ULQ23" s="82"/>
      <c r="ULR23" s="82"/>
      <c r="ULS23" s="82"/>
      <c r="ULT23" s="82"/>
      <c r="ULU23" s="82"/>
      <c r="ULV23" s="82"/>
      <c r="ULW23" s="82"/>
      <c r="ULX23" s="82"/>
      <c r="ULY23" s="82"/>
      <c r="ULZ23" s="82"/>
      <c r="UMA23" s="82"/>
      <c r="UMB23" s="82"/>
      <c r="UMC23" s="82"/>
      <c r="UMD23" s="82"/>
      <c r="UME23" s="82"/>
      <c r="UMF23" s="82"/>
      <c r="UMG23" s="82"/>
      <c r="UMH23" s="82"/>
      <c r="UMI23" s="82"/>
      <c r="UMJ23" s="82"/>
      <c r="UMK23" s="82"/>
      <c r="UML23" s="82"/>
      <c r="UMM23" s="82"/>
      <c r="UMN23" s="82"/>
      <c r="UMO23" s="82"/>
      <c r="UMP23" s="82"/>
      <c r="UMQ23" s="82"/>
      <c r="UMR23" s="82"/>
      <c r="UMS23" s="82"/>
      <c r="UMT23" s="82"/>
      <c r="UMU23" s="82"/>
      <c r="UMV23" s="82"/>
      <c r="UMW23" s="82"/>
      <c r="UMX23" s="82"/>
      <c r="UMY23" s="82"/>
      <c r="UMZ23" s="82"/>
      <c r="UNA23" s="82"/>
      <c r="UNB23" s="82"/>
      <c r="UNC23" s="82"/>
      <c r="UND23" s="82"/>
      <c r="UNE23" s="82"/>
      <c r="UNF23" s="82"/>
      <c r="UNG23" s="82"/>
      <c r="UNH23" s="82"/>
      <c r="UNI23" s="82"/>
      <c r="UNJ23" s="82"/>
      <c r="UNK23" s="82"/>
      <c r="UNL23" s="82"/>
      <c r="UNM23" s="82"/>
      <c r="UNN23" s="82"/>
      <c r="UNO23" s="82"/>
      <c r="UNP23" s="82"/>
      <c r="UNQ23" s="82"/>
      <c r="UNR23" s="82"/>
      <c r="UNS23" s="82"/>
      <c r="UNT23" s="82"/>
      <c r="UNU23" s="82"/>
      <c r="UNV23" s="82"/>
      <c r="UNW23" s="82"/>
      <c r="UNX23" s="82"/>
      <c r="UNY23" s="82"/>
      <c r="UNZ23" s="82"/>
      <c r="UOA23" s="82"/>
      <c r="UOB23" s="82"/>
      <c r="UOC23" s="82"/>
      <c r="UOD23" s="82"/>
      <c r="UOE23" s="82"/>
      <c r="UOF23" s="82"/>
      <c r="UOG23" s="82"/>
      <c r="UOH23" s="82"/>
      <c r="UOI23" s="82"/>
      <c r="UOJ23" s="82"/>
      <c r="UOK23" s="82"/>
      <c r="UOL23" s="82"/>
      <c r="UOM23" s="82"/>
      <c r="UON23" s="82"/>
      <c r="UOO23" s="82"/>
      <c r="UOP23" s="82"/>
      <c r="UOQ23" s="82"/>
      <c r="UOR23" s="82"/>
      <c r="UOS23" s="82"/>
      <c r="UOT23" s="82"/>
      <c r="UOU23" s="82"/>
      <c r="UOV23" s="82"/>
      <c r="UOW23" s="82"/>
      <c r="UOX23" s="82"/>
      <c r="UOY23" s="82"/>
      <c r="UOZ23" s="82"/>
      <c r="UPA23" s="82"/>
      <c r="UPB23" s="82"/>
      <c r="UPC23" s="82"/>
      <c r="UPD23" s="82"/>
      <c r="UPE23" s="82"/>
      <c r="UPF23" s="82"/>
      <c r="UPG23" s="82"/>
      <c r="UPH23" s="82"/>
      <c r="UPI23" s="82"/>
      <c r="UPJ23" s="82"/>
      <c r="UPK23" s="82"/>
      <c r="UPL23" s="82"/>
      <c r="UPM23" s="82"/>
      <c r="UPN23" s="82"/>
      <c r="UPO23" s="82"/>
      <c r="UPP23" s="82"/>
      <c r="UPQ23" s="82"/>
      <c r="UPR23" s="82"/>
      <c r="UPS23" s="82"/>
      <c r="UPT23" s="82"/>
      <c r="UPU23" s="82"/>
      <c r="UPV23" s="82"/>
      <c r="UPW23" s="82"/>
      <c r="UPX23" s="82"/>
      <c r="UPY23" s="82"/>
      <c r="UPZ23" s="82"/>
      <c r="UQA23" s="82"/>
      <c r="UQB23" s="82"/>
      <c r="UQC23" s="82"/>
      <c r="UQD23" s="82"/>
      <c r="UQE23" s="82"/>
      <c r="UQF23" s="82"/>
      <c r="UQG23" s="82"/>
      <c r="UQH23" s="82"/>
      <c r="UQI23" s="82"/>
      <c r="UQJ23" s="82"/>
      <c r="UQK23" s="82"/>
      <c r="UQL23" s="82"/>
      <c r="UQM23" s="82"/>
      <c r="UQN23" s="82"/>
      <c r="UQO23" s="82"/>
      <c r="UQP23" s="82"/>
      <c r="UQQ23" s="82"/>
      <c r="UQR23" s="82"/>
      <c r="UQS23" s="82"/>
      <c r="UQT23" s="82"/>
      <c r="UQU23" s="82"/>
      <c r="UQV23" s="82"/>
      <c r="UQW23" s="82"/>
      <c r="UQX23" s="82"/>
      <c r="UQY23" s="82"/>
      <c r="UQZ23" s="82"/>
      <c r="URA23" s="82"/>
      <c r="URB23" s="82"/>
      <c r="URC23" s="82"/>
      <c r="URD23" s="82"/>
      <c r="URE23" s="82"/>
      <c r="URF23" s="82"/>
      <c r="URG23" s="82"/>
      <c r="URH23" s="82"/>
      <c r="URI23" s="82"/>
      <c r="URJ23" s="82"/>
      <c r="URK23" s="82"/>
      <c r="URL23" s="82"/>
      <c r="URM23" s="82"/>
      <c r="URN23" s="82"/>
      <c r="URO23" s="82"/>
      <c r="URP23" s="82"/>
      <c r="URQ23" s="82"/>
      <c r="URR23" s="82"/>
      <c r="URS23" s="82"/>
      <c r="URT23" s="82"/>
      <c r="URU23" s="82"/>
      <c r="URV23" s="82"/>
      <c r="URW23" s="82"/>
      <c r="URX23" s="82"/>
      <c r="URY23" s="82"/>
      <c r="URZ23" s="82"/>
      <c r="USA23" s="82"/>
      <c r="USB23" s="82"/>
      <c r="USC23" s="82"/>
      <c r="USD23" s="82"/>
      <c r="USE23" s="82"/>
      <c r="USF23" s="82"/>
      <c r="USG23" s="82"/>
      <c r="USH23" s="82"/>
      <c r="USI23" s="82"/>
      <c r="USJ23" s="82"/>
      <c r="USK23" s="82"/>
      <c r="USL23" s="82"/>
      <c r="USM23" s="82"/>
      <c r="USN23" s="82"/>
      <c r="USO23" s="82"/>
      <c r="USP23" s="82"/>
      <c r="USQ23" s="82"/>
      <c r="USR23" s="82"/>
      <c r="USS23" s="82"/>
      <c r="UST23" s="82"/>
      <c r="USU23" s="82"/>
      <c r="USV23" s="82"/>
      <c r="USW23" s="82"/>
      <c r="USX23" s="82"/>
      <c r="USY23" s="82"/>
      <c r="USZ23" s="82"/>
      <c r="UTA23" s="82"/>
      <c r="UTB23" s="82"/>
      <c r="UTC23" s="82"/>
      <c r="UTD23" s="82"/>
      <c r="UTE23" s="82"/>
      <c r="UTF23" s="82"/>
      <c r="UTG23" s="82"/>
      <c r="UTH23" s="82"/>
      <c r="UTI23" s="82"/>
      <c r="UTJ23" s="82"/>
      <c r="UTK23" s="82"/>
      <c r="UTL23" s="82"/>
      <c r="UTM23" s="82"/>
      <c r="UTN23" s="82"/>
      <c r="UTO23" s="82"/>
      <c r="UTP23" s="82"/>
      <c r="UTQ23" s="82"/>
      <c r="UTR23" s="82"/>
      <c r="UTS23" s="82"/>
      <c r="UTT23" s="82"/>
      <c r="UTU23" s="82"/>
      <c r="UTV23" s="82"/>
      <c r="UTW23" s="82"/>
      <c r="UTX23" s="82"/>
      <c r="UTY23" s="82"/>
      <c r="UTZ23" s="82"/>
      <c r="UUA23" s="82"/>
      <c r="UUB23" s="82"/>
      <c r="UUC23" s="82"/>
      <c r="UUD23" s="82"/>
      <c r="UUE23" s="82"/>
      <c r="UUF23" s="82"/>
      <c r="UUG23" s="82"/>
      <c r="UUH23" s="82"/>
      <c r="UUI23" s="82"/>
      <c r="UUJ23" s="82"/>
      <c r="UUK23" s="82"/>
      <c r="UUL23" s="82"/>
      <c r="UUM23" s="82"/>
      <c r="UUN23" s="82"/>
      <c r="UUO23" s="82"/>
      <c r="UUP23" s="82"/>
      <c r="UUQ23" s="82"/>
      <c r="UUR23" s="82"/>
      <c r="UUS23" s="82"/>
      <c r="UUT23" s="82"/>
      <c r="UUU23" s="82"/>
      <c r="UUV23" s="82"/>
      <c r="UUW23" s="82"/>
      <c r="UUX23" s="82"/>
      <c r="UUY23" s="82"/>
      <c r="UUZ23" s="82"/>
      <c r="UVA23" s="82"/>
      <c r="UVB23" s="82"/>
      <c r="UVC23" s="82"/>
      <c r="UVD23" s="82"/>
      <c r="UVE23" s="82"/>
      <c r="UVF23" s="82"/>
      <c r="UVG23" s="82"/>
      <c r="UVH23" s="82"/>
      <c r="UVI23" s="82"/>
      <c r="UVJ23" s="82"/>
      <c r="UVK23" s="82"/>
      <c r="UVL23" s="82"/>
      <c r="UVM23" s="82"/>
      <c r="UVN23" s="82"/>
      <c r="UVO23" s="82"/>
      <c r="UVP23" s="82"/>
      <c r="UVQ23" s="82"/>
      <c r="UVR23" s="82"/>
      <c r="UVS23" s="82"/>
      <c r="UVT23" s="82"/>
      <c r="UVU23" s="82"/>
      <c r="UVV23" s="82"/>
      <c r="UVW23" s="82"/>
      <c r="UVX23" s="82"/>
      <c r="UVY23" s="82"/>
      <c r="UVZ23" s="82"/>
      <c r="UWA23" s="82"/>
      <c r="UWB23" s="82"/>
      <c r="UWC23" s="82"/>
      <c r="UWD23" s="82"/>
      <c r="UWE23" s="82"/>
      <c r="UWF23" s="82"/>
      <c r="UWG23" s="82"/>
      <c r="UWH23" s="82"/>
      <c r="UWI23" s="82"/>
      <c r="UWJ23" s="82"/>
      <c r="UWK23" s="82"/>
      <c r="UWL23" s="82"/>
      <c r="UWM23" s="82"/>
      <c r="UWN23" s="82"/>
      <c r="UWO23" s="82"/>
      <c r="UWP23" s="82"/>
      <c r="UWQ23" s="82"/>
      <c r="UWR23" s="82"/>
      <c r="UWS23" s="82"/>
      <c r="UWT23" s="82"/>
      <c r="UWU23" s="82"/>
      <c r="UWV23" s="82"/>
      <c r="UWW23" s="82"/>
      <c r="UWX23" s="82"/>
      <c r="UWY23" s="82"/>
      <c r="UWZ23" s="82"/>
      <c r="UXA23" s="82"/>
      <c r="UXB23" s="82"/>
      <c r="UXC23" s="82"/>
      <c r="UXD23" s="82"/>
      <c r="UXE23" s="82"/>
      <c r="UXF23" s="82"/>
      <c r="UXG23" s="82"/>
      <c r="UXH23" s="82"/>
      <c r="UXI23" s="82"/>
      <c r="UXJ23" s="82"/>
      <c r="UXK23" s="82"/>
      <c r="UXL23" s="82"/>
      <c r="UXM23" s="82"/>
      <c r="UXN23" s="82"/>
      <c r="UXO23" s="82"/>
      <c r="UXP23" s="82"/>
      <c r="UXQ23" s="82"/>
      <c r="UXR23" s="82"/>
      <c r="UXS23" s="82"/>
      <c r="UXT23" s="82"/>
      <c r="UXU23" s="82"/>
      <c r="UXV23" s="82"/>
      <c r="UXW23" s="82"/>
      <c r="UXX23" s="82"/>
      <c r="UXY23" s="82"/>
      <c r="UXZ23" s="82"/>
      <c r="UYA23" s="82"/>
      <c r="UYB23" s="82"/>
      <c r="UYC23" s="82"/>
      <c r="UYD23" s="82"/>
      <c r="UYE23" s="82"/>
      <c r="UYF23" s="82"/>
      <c r="UYG23" s="82"/>
      <c r="UYH23" s="82"/>
      <c r="UYI23" s="82"/>
      <c r="UYJ23" s="82"/>
      <c r="UYK23" s="82"/>
      <c r="UYL23" s="82"/>
      <c r="UYM23" s="82"/>
      <c r="UYN23" s="82"/>
      <c r="UYO23" s="82"/>
      <c r="UYP23" s="82"/>
      <c r="UYQ23" s="82"/>
      <c r="UYR23" s="82"/>
      <c r="UYS23" s="82"/>
      <c r="UYT23" s="82"/>
      <c r="UYU23" s="82"/>
      <c r="UYV23" s="82"/>
      <c r="UYW23" s="82"/>
      <c r="UYX23" s="82"/>
      <c r="UYY23" s="82"/>
      <c r="UYZ23" s="82"/>
      <c r="UZA23" s="82"/>
      <c r="UZB23" s="82"/>
      <c r="UZC23" s="82"/>
      <c r="UZD23" s="82"/>
      <c r="UZE23" s="82"/>
      <c r="UZF23" s="82"/>
      <c r="UZG23" s="82"/>
      <c r="UZH23" s="82"/>
      <c r="UZI23" s="82"/>
      <c r="UZJ23" s="82"/>
      <c r="UZK23" s="82"/>
      <c r="UZL23" s="82"/>
      <c r="UZM23" s="82"/>
      <c r="UZN23" s="82"/>
      <c r="UZO23" s="82"/>
      <c r="UZP23" s="82"/>
      <c r="UZQ23" s="82"/>
      <c r="UZR23" s="82"/>
      <c r="UZS23" s="82"/>
      <c r="UZT23" s="82"/>
      <c r="UZU23" s="82"/>
      <c r="UZV23" s="82"/>
      <c r="UZW23" s="82"/>
      <c r="UZX23" s="82"/>
      <c r="UZY23" s="82"/>
      <c r="UZZ23" s="82"/>
      <c r="VAA23" s="82"/>
      <c r="VAB23" s="82"/>
      <c r="VAC23" s="82"/>
      <c r="VAD23" s="82"/>
      <c r="VAE23" s="82"/>
      <c r="VAF23" s="82"/>
      <c r="VAG23" s="82"/>
      <c r="VAH23" s="82"/>
      <c r="VAI23" s="82"/>
      <c r="VAJ23" s="82"/>
      <c r="VAK23" s="82"/>
      <c r="VAL23" s="82"/>
      <c r="VAM23" s="82"/>
      <c r="VAN23" s="82"/>
      <c r="VAO23" s="82"/>
      <c r="VAP23" s="82"/>
      <c r="VAQ23" s="82"/>
      <c r="VAR23" s="82"/>
      <c r="VAS23" s="82"/>
      <c r="VAT23" s="82"/>
      <c r="VAU23" s="82"/>
      <c r="VAV23" s="82"/>
      <c r="VAW23" s="82"/>
      <c r="VAX23" s="82"/>
      <c r="VAY23" s="82"/>
      <c r="VAZ23" s="82"/>
      <c r="VBA23" s="82"/>
      <c r="VBB23" s="82"/>
      <c r="VBC23" s="82"/>
      <c r="VBD23" s="82"/>
      <c r="VBE23" s="82"/>
      <c r="VBF23" s="82"/>
      <c r="VBG23" s="82"/>
      <c r="VBH23" s="82"/>
      <c r="VBI23" s="82"/>
      <c r="VBJ23" s="82"/>
      <c r="VBK23" s="82"/>
      <c r="VBL23" s="82"/>
      <c r="VBM23" s="82"/>
      <c r="VBN23" s="82"/>
      <c r="VBO23" s="82"/>
      <c r="VBP23" s="82"/>
      <c r="VBQ23" s="82"/>
      <c r="VBR23" s="82"/>
      <c r="VBS23" s="82"/>
      <c r="VBT23" s="82"/>
      <c r="VBU23" s="82"/>
      <c r="VBV23" s="82"/>
      <c r="VBW23" s="82"/>
      <c r="VBX23" s="82"/>
      <c r="VBY23" s="82"/>
      <c r="VBZ23" s="82"/>
      <c r="VCA23" s="82"/>
      <c r="VCB23" s="82"/>
      <c r="VCC23" s="82"/>
      <c r="VCD23" s="82"/>
      <c r="VCE23" s="82"/>
      <c r="VCF23" s="82"/>
      <c r="VCG23" s="82"/>
      <c r="VCH23" s="82"/>
      <c r="VCI23" s="82"/>
      <c r="VCJ23" s="82"/>
      <c r="VCK23" s="82"/>
      <c r="VCL23" s="82"/>
      <c r="VCM23" s="82"/>
      <c r="VCN23" s="82"/>
      <c r="VCO23" s="82"/>
      <c r="VCP23" s="82"/>
      <c r="VCQ23" s="82"/>
      <c r="VCR23" s="82"/>
      <c r="VCS23" s="82"/>
      <c r="VCT23" s="82"/>
      <c r="VCU23" s="82"/>
      <c r="VCV23" s="82"/>
      <c r="VCW23" s="82"/>
      <c r="VCX23" s="82"/>
      <c r="VCY23" s="82"/>
      <c r="VCZ23" s="82"/>
      <c r="VDA23" s="82"/>
      <c r="VDB23" s="82"/>
      <c r="VDC23" s="82"/>
      <c r="VDD23" s="82"/>
      <c r="VDE23" s="82"/>
      <c r="VDF23" s="82"/>
      <c r="VDG23" s="82"/>
      <c r="VDH23" s="82"/>
      <c r="VDI23" s="82"/>
      <c r="VDJ23" s="82"/>
      <c r="VDK23" s="82"/>
      <c r="VDL23" s="82"/>
      <c r="VDM23" s="82"/>
      <c r="VDN23" s="82"/>
      <c r="VDO23" s="82"/>
      <c r="VDP23" s="82"/>
      <c r="VDQ23" s="82"/>
      <c r="VDR23" s="82"/>
      <c r="VDS23" s="82"/>
      <c r="VDT23" s="82"/>
      <c r="VDU23" s="82"/>
      <c r="VDV23" s="82"/>
      <c r="VDW23" s="82"/>
      <c r="VDX23" s="82"/>
      <c r="VDY23" s="82"/>
      <c r="VDZ23" s="82"/>
      <c r="VEA23" s="82"/>
      <c r="VEB23" s="82"/>
      <c r="VEC23" s="82"/>
      <c r="VED23" s="82"/>
      <c r="VEE23" s="82"/>
      <c r="VEF23" s="82"/>
      <c r="VEG23" s="82"/>
      <c r="VEH23" s="82"/>
      <c r="VEI23" s="82"/>
      <c r="VEJ23" s="82"/>
      <c r="VEK23" s="82"/>
      <c r="VEL23" s="82"/>
      <c r="VEM23" s="82"/>
      <c r="VEN23" s="82"/>
      <c r="VEO23" s="82"/>
      <c r="VEP23" s="82"/>
      <c r="VEQ23" s="82"/>
      <c r="VER23" s="82"/>
      <c r="VES23" s="82"/>
      <c r="VET23" s="82"/>
      <c r="VEU23" s="82"/>
      <c r="VEV23" s="82"/>
      <c r="VEW23" s="82"/>
      <c r="VEX23" s="82"/>
      <c r="VEY23" s="82"/>
      <c r="VEZ23" s="82"/>
      <c r="VFA23" s="82"/>
      <c r="VFB23" s="82"/>
      <c r="VFC23" s="82"/>
      <c r="VFD23" s="82"/>
      <c r="VFE23" s="82"/>
      <c r="VFF23" s="82"/>
      <c r="VFG23" s="82"/>
      <c r="VFH23" s="82"/>
      <c r="VFI23" s="82"/>
      <c r="VFJ23" s="82"/>
      <c r="VFK23" s="82"/>
      <c r="VFL23" s="82"/>
      <c r="VFM23" s="82"/>
      <c r="VFN23" s="82"/>
      <c r="VFO23" s="82"/>
      <c r="VFP23" s="82"/>
      <c r="VFQ23" s="82"/>
      <c r="VFR23" s="82"/>
      <c r="VFS23" s="82"/>
      <c r="VFT23" s="82"/>
      <c r="VFU23" s="82"/>
      <c r="VFV23" s="82"/>
      <c r="VFW23" s="82"/>
      <c r="VFX23" s="82"/>
      <c r="VFY23" s="82"/>
      <c r="VFZ23" s="82"/>
      <c r="VGA23" s="82"/>
      <c r="VGB23" s="82"/>
      <c r="VGC23" s="82"/>
      <c r="VGD23" s="82"/>
      <c r="VGE23" s="82"/>
      <c r="VGF23" s="82"/>
      <c r="VGG23" s="82"/>
      <c r="VGH23" s="82"/>
      <c r="VGI23" s="82"/>
      <c r="VGJ23" s="82"/>
      <c r="VGK23" s="82"/>
      <c r="VGL23" s="82"/>
      <c r="VGM23" s="82"/>
      <c r="VGN23" s="82"/>
      <c r="VGO23" s="82"/>
      <c r="VGP23" s="82"/>
      <c r="VGQ23" s="82"/>
      <c r="VGR23" s="82"/>
      <c r="VGS23" s="82"/>
      <c r="VGT23" s="82"/>
      <c r="VGU23" s="82"/>
      <c r="VGV23" s="82"/>
      <c r="VGW23" s="82"/>
      <c r="VGX23" s="82"/>
      <c r="VGY23" s="82"/>
      <c r="VGZ23" s="82"/>
      <c r="VHA23" s="82"/>
      <c r="VHB23" s="82"/>
      <c r="VHC23" s="82"/>
      <c r="VHD23" s="82"/>
      <c r="VHE23" s="82"/>
      <c r="VHF23" s="82"/>
      <c r="VHG23" s="82"/>
      <c r="VHH23" s="82"/>
      <c r="VHI23" s="82"/>
      <c r="VHJ23" s="82"/>
      <c r="VHK23" s="82"/>
      <c r="VHL23" s="82"/>
      <c r="VHM23" s="82"/>
      <c r="VHN23" s="82"/>
      <c r="VHO23" s="82"/>
      <c r="VHP23" s="82"/>
      <c r="VHQ23" s="82"/>
      <c r="VHR23" s="82"/>
      <c r="VHS23" s="82"/>
      <c r="VHT23" s="82"/>
      <c r="VHU23" s="82"/>
      <c r="VHV23" s="82"/>
      <c r="VHW23" s="82"/>
      <c r="VHX23" s="82"/>
      <c r="VHY23" s="82"/>
      <c r="VHZ23" s="82"/>
      <c r="VIA23" s="82"/>
      <c r="VIB23" s="82"/>
      <c r="VIC23" s="82"/>
      <c r="VID23" s="82"/>
      <c r="VIE23" s="82"/>
      <c r="VIF23" s="82"/>
      <c r="VIG23" s="82"/>
      <c r="VIH23" s="82"/>
      <c r="VII23" s="82"/>
      <c r="VIJ23" s="82"/>
      <c r="VIK23" s="82"/>
      <c r="VIL23" s="82"/>
      <c r="VIM23" s="82"/>
      <c r="VIN23" s="82"/>
      <c r="VIO23" s="82"/>
      <c r="VIP23" s="82"/>
      <c r="VIQ23" s="82"/>
      <c r="VIR23" s="82"/>
      <c r="VIS23" s="82"/>
      <c r="VIT23" s="82"/>
      <c r="VIU23" s="82"/>
      <c r="VIV23" s="82"/>
      <c r="VIW23" s="82"/>
      <c r="VIX23" s="82"/>
      <c r="VIY23" s="82"/>
      <c r="VIZ23" s="82"/>
      <c r="VJA23" s="82"/>
      <c r="VJB23" s="82"/>
      <c r="VJC23" s="82"/>
      <c r="VJD23" s="82"/>
      <c r="VJE23" s="82"/>
      <c r="VJF23" s="82"/>
      <c r="VJG23" s="82"/>
      <c r="VJH23" s="82"/>
      <c r="VJI23" s="82"/>
      <c r="VJJ23" s="82"/>
      <c r="VJK23" s="82"/>
      <c r="VJL23" s="82"/>
      <c r="VJM23" s="82"/>
      <c r="VJN23" s="82"/>
      <c r="VJO23" s="82"/>
      <c r="VJP23" s="82"/>
      <c r="VJQ23" s="82"/>
      <c r="VJR23" s="82"/>
      <c r="VJS23" s="82"/>
      <c r="VJT23" s="82"/>
      <c r="VJU23" s="82"/>
      <c r="VJV23" s="82"/>
      <c r="VJW23" s="82"/>
      <c r="VJX23" s="82"/>
      <c r="VJY23" s="82"/>
      <c r="VJZ23" s="82"/>
      <c r="VKA23" s="82"/>
      <c r="VKB23" s="82"/>
      <c r="VKC23" s="82"/>
      <c r="VKD23" s="82"/>
      <c r="VKE23" s="82"/>
      <c r="VKF23" s="82"/>
      <c r="VKG23" s="82"/>
      <c r="VKH23" s="82"/>
      <c r="VKI23" s="82"/>
      <c r="VKJ23" s="82"/>
      <c r="VKK23" s="82"/>
      <c r="VKL23" s="82"/>
      <c r="VKM23" s="82"/>
      <c r="VKN23" s="82"/>
      <c r="VKO23" s="82"/>
      <c r="VKP23" s="82"/>
      <c r="VKQ23" s="82"/>
      <c r="VKR23" s="82"/>
      <c r="VKS23" s="82"/>
      <c r="VKT23" s="82"/>
      <c r="VKU23" s="82"/>
      <c r="VKV23" s="82"/>
      <c r="VKW23" s="82"/>
      <c r="VKX23" s="82"/>
      <c r="VKY23" s="82"/>
      <c r="VKZ23" s="82"/>
      <c r="VLA23" s="82"/>
      <c r="VLB23" s="82"/>
      <c r="VLC23" s="82"/>
      <c r="VLD23" s="82"/>
      <c r="VLE23" s="82"/>
      <c r="VLF23" s="82"/>
      <c r="VLG23" s="82"/>
      <c r="VLH23" s="82"/>
      <c r="VLI23" s="82"/>
      <c r="VLJ23" s="82"/>
      <c r="VLK23" s="82"/>
      <c r="VLL23" s="82"/>
      <c r="VLM23" s="82"/>
      <c r="VLN23" s="82"/>
      <c r="VLO23" s="82"/>
      <c r="VLP23" s="82"/>
      <c r="VLQ23" s="82"/>
      <c r="VLR23" s="82"/>
      <c r="VLS23" s="82"/>
      <c r="VLT23" s="82"/>
      <c r="VLU23" s="82"/>
      <c r="VLV23" s="82"/>
      <c r="VLW23" s="82"/>
      <c r="VLX23" s="82"/>
      <c r="VLY23" s="82"/>
      <c r="VLZ23" s="82"/>
      <c r="VMA23" s="82"/>
      <c r="VMB23" s="82"/>
      <c r="VMC23" s="82"/>
      <c r="VMD23" s="82"/>
      <c r="VME23" s="82"/>
      <c r="VMF23" s="82"/>
      <c r="VMG23" s="82"/>
      <c r="VMH23" s="82"/>
      <c r="VMI23" s="82"/>
      <c r="VMJ23" s="82"/>
      <c r="VMK23" s="82"/>
      <c r="VML23" s="82"/>
      <c r="VMM23" s="82"/>
      <c r="VMN23" s="82"/>
      <c r="VMO23" s="82"/>
      <c r="VMP23" s="82"/>
      <c r="VMQ23" s="82"/>
      <c r="VMR23" s="82"/>
      <c r="VMS23" s="82"/>
      <c r="VMT23" s="82"/>
      <c r="VMU23" s="82"/>
      <c r="VMV23" s="82"/>
      <c r="VMW23" s="82"/>
      <c r="VMX23" s="82"/>
      <c r="VMY23" s="82"/>
      <c r="VMZ23" s="82"/>
      <c r="VNA23" s="82"/>
      <c r="VNB23" s="82"/>
      <c r="VNC23" s="82"/>
      <c r="VND23" s="82"/>
      <c r="VNE23" s="82"/>
      <c r="VNF23" s="82"/>
      <c r="VNG23" s="82"/>
      <c r="VNH23" s="82"/>
      <c r="VNI23" s="82"/>
      <c r="VNJ23" s="82"/>
      <c r="VNK23" s="82"/>
      <c r="VNL23" s="82"/>
      <c r="VNM23" s="82"/>
      <c r="VNN23" s="82"/>
      <c r="VNO23" s="82"/>
      <c r="VNP23" s="82"/>
      <c r="VNQ23" s="82"/>
      <c r="VNR23" s="82"/>
      <c r="VNS23" s="82"/>
      <c r="VNT23" s="82"/>
      <c r="VNU23" s="82"/>
      <c r="VNV23" s="82"/>
      <c r="VNW23" s="82"/>
      <c r="VNX23" s="82"/>
      <c r="VNY23" s="82"/>
      <c r="VNZ23" s="82"/>
      <c r="VOA23" s="82"/>
      <c r="VOB23" s="82"/>
      <c r="VOC23" s="82"/>
      <c r="VOD23" s="82"/>
      <c r="VOE23" s="82"/>
      <c r="VOF23" s="82"/>
      <c r="VOG23" s="82"/>
      <c r="VOH23" s="82"/>
      <c r="VOI23" s="82"/>
      <c r="VOJ23" s="82"/>
      <c r="VOK23" s="82"/>
      <c r="VOL23" s="82"/>
      <c r="VOM23" s="82"/>
      <c r="VON23" s="82"/>
      <c r="VOO23" s="82"/>
      <c r="VOP23" s="82"/>
      <c r="VOQ23" s="82"/>
      <c r="VOR23" s="82"/>
      <c r="VOS23" s="82"/>
      <c r="VOT23" s="82"/>
      <c r="VOU23" s="82"/>
      <c r="VOV23" s="82"/>
      <c r="VOW23" s="82"/>
      <c r="VOX23" s="82"/>
      <c r="VOY23" s="82"/>
      <c r="VOZ23" s="82"/>
      <c r="VPA23" s="82"/>
      <c r="VPB23" s="82"/>
      <c r="VPC23" s="82"/>
      <c r="VPD23" s="82"/>
      <c r="VPE23" s="82"/>
      <c r="VPF23" s="82"/>
      <c r="VPG23" s="82"/>
      <c r="VPH23" s="82"/>
      <c r="VPI23" s="82"/>
      <c r="VPJ23" s="82"/>
      <c r="VPK23" s="82"/>
      <c r="VPL23" s="82"/>
      <c r="VPM23" s="82"/>
      <c r="VPN23" s="82"/>
      <c r="VPO23" s="82"/>
      <c r="VPP23" s="82"/>
      <c r="VPQ23" s="82"/>
      <c r="VPR23" s="82"/>
      <c r="VPS23" s="82"/>
      <c r="VPT23" s="82"/>
      <c r="VPU23" s="82"/>
      <c r="VPV23" s="82"/>
      <c r="VPW23" s="82"/>
      <c r="VPX23" s="82"/>
      <c r="VPY23" s="82"/>
      <c r="VPZ23" s="82"/>
      <c r="VQA23" s="82"/>
      <c r="VQB23" s="82"/>
      <c r="VQC23" s="82"/>
      <c r="VQD23" s="82"/>
      <c r="VQE23" s="82"/>
      <c r="VQF23" s="82"/>
      <c r="VQG23" s="82"/>
      <c r="VQH23" s="82"/>
      <c r="VQI23" s="82"/>
      <c r="VQJ23" s="82"/>
      <c r="VQK23" s="82"/>
      <c r="VQL23" s="82"/>
      <c r="VQM23" s="82"/>
      <c r="VQN23" s="82"/>
      <c r="VQO23" s="82"/>
      <c r="VQP23" s="82"/>
      <c r="VQQ23" s="82"/>
      <c r="VQR23" s="82"/>
      <c r="VQS23" s="82"/>
      <c r="VQT23" s="82"/>
      <c r="VQU23" s="82"/>
      <c r="VQV23" s="82"/>
      <c r="VQW23" s="82"/>
      <c r="VQX23" s="82"/>
      <c r="VQY23" s="82"/>
      <c r="VQZ23" s="82"/>
      <c r="VRA23" s="82"/>
      <c r="VRB23" s="82"/>
      <c r="VRC23" s="82"/>
      <c r="VRD23" s="82"/>
      <c r="VRE23" s="82"/>
      <c r="VRF23" s="82"/>
      <c r="VRG23" s="82"/>
      <c r="VRH23" s="82"/>
      <c r="VRI23" s="82"/>
      <c r="VRJ23" s="82"/>
      <c r="VRK23" s="82"/>
      <c r="VRL23" s="82"/>
      <c r="VRM23" s="82"/>
      <c r="VRN23" s="82"/>
      <c r="VRO23" s="82"/>
      <c r="VRP23" s="82"/>
      <c r="VRQ23" s="82"/>
      <c r="VRR23" s="82"/>
      <c r="VRS23" s="82"/>
      <c r="VRT23" s="82"/>
      <c r="VRU23" s="82"/>
      <c r="VRV23" s="82"/>
      <c r="VRW23" s="82"/>
      <c r="VRX23" s="82"/>
      <c r="VRY23" s="82"/>
      <c r="VRZ23" s="82"/>
      <c r="VSA23" s="82"/>
      <c r="VSB23" s="82"/>
      <c r="VSC23" s="82"/>
      <c r="VSD23" s="82"/>
      <c r="VSE23" s="82"/>
      <c r="VSF23" s="82"/>
      <c r="VSG23" s="82"/>
      <c r="VSH23" s="82"/>
      <c r="VSI23" s="82"/>
      <c r="VSJ23" s="82"/>
      <c r="VSK23" s="82"/>
      <c r="VSL23" s="82"/>
      <c r="VSM23" s="82"/>
      <c r="VSN23" s="82"/>
      <c r="VSO23" s="82"/>
      <c r="VSP23" s="82"/>
      <c r="VSQ23" s="82"/>
      <c r="VSR23" s="82"/>
      <c r="VSS23" s="82"/>
      <c r="VST23" s="82"/>
      <c r="VSU23" s="82"/>
      <c r="VSV23" s="82"/>
      <c r="VSW23" s="82"/>
      <c r="VSX23" s="82"/>
      <c r="VSY23" s="82"/>
      <c r="VSZ23" s="82"/>
      <c r="VTA23" s="82"/>
      <c r="VTB23" s="82"/>
      <c r="VTC23" s="82"/>
      <c r="VTD23" s="82"/>
      <c r="VTE23" s="82"/>
      <c r="VTF23" s="82"/>
      <c r="VTG23" s="82"/>
      <c r="VTH23" s="82"/>
      <c r="VTI23" s="82"/>
      <c r="VTJ23" s="82"/>
      <c r="VTK23" s="82"/>
      <c r="VTL23" s="82"/>
      <c r="VTM23" s="82"/>
      <c r="VTN23" s="82"/>
      <c r="VTO23" s="82"/>
      <c r="VTP23" s="82"/>
      <c r="VTQ23" s="82"/>
      <c r="VTR23" s="82"/>
      <c r="VTS23" s="82"/>
      <c r="VTT23" s="82"/>
      <c r="VTU23" s="82"/>
      <c r="VTV23" s="82"/>
      <c r="VTW23" s="82"/>
      <c r="VTX23" s="82"/>
      <c r="VTY23" s="82"/>
      <c r="VTZ23" s="82"/>
      <c r="VUA23" s="82"/>
      <c r="VUB23" s="82"/>
      <c r="VUC23" s="82"/>
      <c r="VUD23" s="82"/>
      <c r="VUE23" s="82"/>
      <c r="VUF23" s="82"/>
      <c r="VUG23" s="82"/>
      <c r="VUH23" s="82"/>
      <c r="VUI23" s="82"/>
      <c r="VUJ23" s="82"/>
      <c r="VUK23" s="82"/>
      <c r="VUL23" s="82"/>
      <c r="VUM23" s="82"/>
      <c r="VUN23" s="82"/>
      <c r="VUO23" s="82"/>
      <c r="VUP23" s="82"/>
      <c r="VUQ23" s="82"/>
      <c r="VUR23" s="82"/>
      <c r="VUS23" s="82"/>
      <c r="VUT23" s="82"/>
      <c r="VUU23" s="82"/>
      <c r="VUV23" s="82"/>
      <c r="VUW23" s="82"/>
      <c r="VUX23" s="82"/>
      <c r="VUY23" s="82"/>
      <c r="VUZ23" s="82"/>
      <c r="VVA23" s="82"/>
      <c r="VVB23" s="82"/>
      <c r="VVC23" s="82"/>
      <c r="VVD23" s="82"/>
      <c r="VVE23" s="82"/>
      <c r="VVF23" s="82"/>
      <c r="VVG23" s="82"/>
      <c r="VVH23" s="82"/>
      <c r="VVI23" s="82"/>
      <c r="VVJ23" s="82"/>
      <c r="VVK23" s="82"/>
      <c r="VVL23" s="82"/>
      <c r="VVM23" s="82"/>
      <c r="VVN23" s="82"/>
      <c r="VVO23" s="82"/>
      <c r="VVP23" s="82"/>
      <c r="VVQ23" s="82"/>
      <c r="VVR23" s="82"/>
      <c r="VVS23" s="82"/>
      <c r="VVT23" s="82"/>
      <c r="VVU23" s="82"/>
      <c r="VVV23" s="82"/>
      <c r="VVW23" s="82"/>
      <c r="VVX23" s="82"/>
      <c r="VVY23" s="82"/>
      <c r="VVZ23" s="82"/>
      <c r="VWA23" s="82"/>
      <c r="VWB23" s="82"/>
      <c r="VWC23" s="82"/>
      <c r="VWD23" s="82"/>
      <c r="VWE23" s="82"/>
      <c r="VWF23" s="82"/>
      <c r="VWG23" s="82"/>
      <c r="VWH23" s="82"/>
      <c r="VWI23" s="82"/>
      <c r="VWJ23" s="82"/>
      <c r="VWK23" s="82"/>
      <c r="VWL23" s="82"/>
      <c r="VWM23" s="82"/>
      <c r="VWN23" s="82"/>
      <c r="VWO23" s="82"/>
      <c r="VWP23" s="82"/>
      <c r="VWQ23" s="82"/>
      <c r="VWR23" s="82"/>
      <c r="VWS23" s="82"/>
      <c r="VWT23" s="82"/>
      <c r="VWU23" s="82"/>
      <c r="VWV23" s="82"/>
      <c r="VWW23" s="82"/>
      <c r="VWX23" s="82"/>
      <c r="VWY23" s="82"/>
      <c r="VWZ23" s="82"/>
      <c r="VXA23" s="82"/>
      <c r="VXB23" s="82"/>
      <c r="VXC23" s="82"/>
      <c r="VXD23" s="82"/>
      <c r="VXE23" s="82"/>
      <c r="VXF23" s="82"/>
      <c r="VXG23" s="82"/>
      <c r="VXH23" s="82"/>
      <c r="VXI23" s="82"/>
      <c r="VXJ23" s="82"/>
      <c r="VXK23" s="82"/>
      <c r="VXL23" s="82"/>
      <c r="VXM23" s="82"/>
      <c r="VXN23" s="82"/>
      <c r="VXO23" s="82"/>
      <c r="VXP23" s="82"/>
      <c r="VXQ23" s="82"/>
      <c r="VXR23" s="82"/>
      <c r="VXS23" s="82"/>
      <c r="VXT23" s="82"/>
      <c r="VXU23" s="82"/>
      <c r="VXV23" s="82"/>
      <c r="VXW23" s="82"/>
      <c r="VXX23" s="82"/>
      <c r="VXY23" s="82"/>
      <c r="VXZ23" s="82"/>
      <c r="VYA23" s="82"/>
      <c r="VYB23" s="82"/>
      <c r="VYC23" s="82"/>
      <c r="VYD23" s="82"/>
      <c r="VYE23" s="82"/>
      <c r="VYF23" s="82"/>
      <c r="VYG23" s="82"/>
      <c r="VYH23" s="82"/>
      <c r="VYI23" s="82"/>
      <c r="VYJ23" s="82"/>
      <c r="VYK23" s="82"/>
      <c r="VYL23" s="82"/>
      <c r="VYM23" s="82"/>
      <c r="VYN23" s="82"/>
      <c r="VYO23" s="82"/>
      <c r="VYP23" s="82"/>
      <c r="VYQ23" s="82"/>
      <c r="VYR23" s="82"/>
      <c r="VYS23" s="82"/>
      <c r="VYT23" s="82"/>
      <c r="VYU23" s="82"/>
      <c r="VYV23" s="82"/>
      <c r="VYW23" s="82"/>
      <c r="VYX23" s="82"/>
      <c r="VYY23" s="82"/>
      <c r="VYZ23" s="82"/>
      <c r="VZA23" s="82"/>
      <c r="VZB23" s="82"/>
      <c r="VZC23" s="82"/>
      <c r="VZD23" s="82"/>
      <c r="VZE23" s="82"/>
      <c r="VZF23" s="82"/>
      <c r="VZG23" s="82"/>
      <c r="VZH23" s="82"/>
      <c r="VZI23" s="82"/>
      <c r="VZJ23" s="82"/>
      <c r="VZK23" s="82"/>
      <c r="VZL23" s="82"/>
      <c r="VZM23" s="82"/>
      <c r="VZN23" s="82"/>
      <c r="VZO23" s="82"/>
      <c r="VZP23" s="82"/>
      <c r="VZQ23" s="82"/>
      <c r="VZR23" s="82"/>
      <c r="VZS23" s="82"/>
      <c r="VZT23" s="82"/>
      <c r="VZU23" s="82"/>
      <c r="VZV23" s="82"/>
      <c r="VZW23" s="82"/>
      <c r="VZX23" s="82"/>
      <c r="VZY23" s="82"/>
      <c r="VZZ23" s="82"/>
      <c r="WAA23" s="82"/>
      <c r="WAB23" s="82"/>
      <c r="WAC23" s="82"/>
      <c r="WAD23" s="82"/>
      <c r="WAE23" s="82"/>
      <c r="WAF23" s="82"/>
      <c r="WAG23" s="82"/>
      <c r="WAH23" s="82"/>
      <c r="WAI23" s="82"/>
      <c r="WAJ23" s="82"/>
      <c r="WAK23" s="82"/>
      <c r="WAL23" s="82"/>
      <c r="WAM23" s="82"/>
      <c r="WAN23" s="82"/>
      <c r="WAO23" s="82"/>
      <c r="WAP23" s="82"/>
      <c r="WAQ23" s="82"/>
      <c r="WAR23" s="82"/>
      <c r="WAS23" s="82"/>
      <c r="WAT23" s="82"/>
      <c r="WAU23" s="82"/>
      <c r="WAV23" s="82"/>
      <c r="WAW23" s="82"/>
      <c r="WAX23" s="82"/>
      <c r="WAY23" s="82"/>
      <c r="WAZ23" s="82"/>
      <c r="WBA23" s="82"/>
      <c r="WBB23" s="82"/>
      <c r="WBC23" s="82"/>
      <c r="WBD23" s="82"/>
      <c r="WBE23" s="82"/>
      <c r="WBF23" s="82"/>
      <c r="WBG23" s="82"/>
      <c r="WBH23" s="82"/>
      <c r="WBI23" s="82"/>
      <c r="WBJ23" s="82"/>
      <c r="WBK23" s="82"/>
      <c r="WBL23" s="82"/>
      <c r="WBM23" s="82"/>
      <c r="WBN23" s="82"/>
      <c r="WBO23" s="82"/>
      <c r="WBP23" s="82"/>
      <c r="WBQ23" s="82"/>
      <c r="WBR23" s="82"/>
      <c r="WBS23" s="82"/>
      <c r="WBT23" s="82"/>
      <c r="WBU23" s="82"/>
      <c r="WBV23" s="82"/>
      <c r="WBW23" s="82"/>
      <c r="WBX23" s="82"/>
      <c r="WBY23" s="82"/>
      <c r="WBZ23" s="82"/>
      <c r="WCA23" s="82"/>
      <c r="WCB23" s="82"/>
      <c r="WCC23" s="82"/>
      <c r="WCD23" s="82"/>
      <c r="WCE23" s="82"/>
      <c r="WCF23" s="82"/>
      <c r="WCG23" s="82"/>
      <c r="WCH23" s="82"/>
      <c r="WCI23" s="82"/>
      <c r="WCJ23" s="82"/>
      <c r="WCK23" s="82"/>
      <c r="WCL23" s="82"/>
      <c r="WCM23" s="82"/>
      <c r="WCN23" s="82"/>
      <c r="WCO23" s="82"/>
      <c r="WCP23" s="82"/>
      <c r="WCQ23" s="82"/>
      <c r="WCR23" s="82"/>
      <c r="WCS23" s="82"/>
      <c r="WCT23" s="82"/>
      <c r="WCU23" s="82"/>
      <c r="WCV23" s="82"/>
      <c r="WCW23" s="82"/>
      <c r="WCX23" s="82"/>
      <c r="WCY23" s="82"/>
      <c r="WCZ23" s="82"/>
      <c r="WDA23" s="82"/>
      <c r="WDB23" s="82"/>
      <c r="WDC23" s="82"/>
      <c r="WDD23" s="82"/>
      <c r="WDE23" s="82"/>
      <c r="WDF23" s="82"/>
      <c r="WDG23" s="82"/>
      <c r="WDH23" s="82"/>
      <c r="WDI23" s="82"/>
      <c r="WDJ23" s="82"/>
      <c r="WDK23" s="82"/>
      <c r="WDL23" s="82"/>
      <c r="WDM23" s="82"/>
      <c r="WDN23" s="82"/>
      <c r="WDO23" s="82"/>
      <c r="WDP23" s="82"/>
      <c r="WDQ23" s="82"/>
      <c r="WDR23" s="82"/>
      <c r="WDS23" s="82"/>
      <c r="WDT23" s="82"/>
      <c r="WDU23" s="82"/>
      <c r="WDV23" s="82"/>
      <c r="WDW23" s="82"/>
      <c r="WDX23" s="82"/>
      <c r="WDY23" s="82"/>
      <c r="WDZ23" s="82"/>
      <c r="WEA23" s="82"/>
      <c r="WEB23" s="82"/>
      <c r="WEC23" s="82"/>
      <c r="WED23" s="82"/>
      <c r="WEE23" s="82"/>
      <c r="WEF23" s="82"/>
      <c r="WEG23" s="82"/>
      <c r="WEH23" s="82"/>
      <c r="WEI23" s="82"/>
      <c r="WEJ23" s="82"/>
      <c r="WEK23" s="82"/>
      <c r="WEL23" s="82"/>
      <c r="WEM23" s="82"/>
      <c r="WEN23" s="82"/>
      <c r="WEO23" s="82"/>
      <c r="WEP23" s="82"/>
      <c r="WEQ23" s="82"/>
      <c r="WER23" s="82"/>
      <c r="WES23" s="82"/>
      <c r="WET23" s="82"/>
      <c r="WEU23" s="82"/>
      <c r="WEV23" s="82"/>
      <c r="WEW23" s="82"/>
      <c r="WEX23" s="82"/>
      <c r="WEY23" s="82"/>
      <c r="WEZ23" s="82"/>
      <c r="WFA23" s="82"/>
      <c r="WFB23" s="82"/>
      <c r="WFC23" s="82"/>
      <c r="WFD23" s="82"/>
      <c r="WFE23" s="82"/>
      <c r="WFF23" s="82"/>
      <c r="WFG23" s="82"/>
      <c r="WFH23" s="82"/>
      <c r="WFI23" s="82"/>
      <c r="WFJ23" s="82"/>
      <c r="WFK23" s="82"/>
      <c r="WFL23" s="82"/>
      <c r="WFM23" s="82"/>
      <c r="WFN23" s="82"/>
      <c r="WFO23" s="82"/>
      <c r="WFP23" s="82"/>
      <c r="WFQ23" s="82"/>
      <c r="WFR23" s="82"/>
      <c r="WFS23" s="82"/>
      <c r="WFT23" s="82"/>
      <c r="WFU23" s="82"/>
      <c r="WFV23" s="82"/>
      <c r="WFW23" s="82"/>
      <c r="WFX23" s="82"/>
      <c r="WFY23" s="82"/>
      <c r="WFZ23" s="82"/>
      <c r="WGA23" s="82"/>
      <c r="WGB23" s="82"/>
      <c r="WGC23" s="82"/>
      <c r="WGD23" s="82"/>
      <c r="WGE23" s="82"/>
      <c r="WGF23" s="82"/>
      <c r="WGG23" s="82"/>
      <c r="WGH23" s="82"/>
      <c r="WGI23" s="82"/>
      <c r="WGJ23" s="82"/>
      <c r="WGK23" s="82"/>
      <c r="WGL23" s="82"/>
      <c r="WGM23" s="82"/>
      <c r="WGN23" s="82"/>
      <c r="WGO23" s="82"/>
      <c r="WGP23" s="82"/>
      <c r="WGQ23" s="82"/>
      <c r="WGR23" s="82"/>
      <c r="WGS23" s="82"/>
      <c r="WGT23" s="82"/>
      <c r="WGU23" s="82"/>
      <c r="WGV23" s="82"/>
      <c r="WGW23" s="82"/>
      <c r="WGX23" s="82"/>
      <c r="WGY23" s="82"/>
      <c r="WGZ23" s="82"/>
      <c r="WHA23" s="82"/>
      <c r="WHB23" s="82"/>
      <c r="WHC23" s="82"/>
      <c r="WHD23" s="82"/>
      <c r="WHE23" s="82"/>
      <c r="WHF23" s="82"/>
      <c r="WHG23" s="82"/>
      <c r="WHH23" s="82"/>
      <c r="WHI23" s="82"/>
      <c r="WHJ23" s="82"/>
      <c r="WHK23" s="82"/>
      <c r="WHL23" s="82"/>
      <c r="WHM23" s="82"/>
      <c r="WHN23" s="82"/>
      <c r="WHO23" s="82"/>
      <c r="WHP23" s="82"/>
      <c r="WHQ23" s="82"/>
      <c r="WHR23" s="82"/>
      <c r="WHS23" s="82"/>
      <c r="WHT23" s="82"/>
      <c r="WHU23" s="82"/>
      <c r="WHV23" s="82"/>
      <c r="WHW23" s="82"/>
      <c r="WHX23" s="82"/>
      <c r="WHY23" s="82"/>
      <c r="WHZ23" s="82"/>
      <c r="WIA23" s="82"/>
      <c r="WIB23" s="82"/>
      <c r="WIC23" s="82"/>
      <c r="WID23" s="82"/>
      <c r="WIE23" s="82"/>
      <c r="WIF23" s="82"/>
      <c r="WIG23" s="82"/>
      <c r="WIH23" s="82"/>
      <c r="WII23" s="82"/>
      <c r="WIJ23" s="82"/>
      <c r="WIK23" s="82"/>
      <c r="WIL23" s="82"/>
      <c r="WIM23" s="82"/>
      <c r="WIN23" s="82"/>
      <c r="WIO23" s="82"/>
      <c r="WIP23" s="82"/>
      <c r="WIQ23" s="82"/>
      <c r="WIR23" s="82"/>
      <c r="WIS23" s="82"/>
      <c r="WIT23" s="82"/>
      <c r="WIU23" s="82"/>
      <c r="WIV23" s="82"/>
      <c r="WIW23" s="82"/>
      <c r="WIX23" s="82"/>
      <c r="WIY23" s="82"/>
      <c r="WIZ23" s="82"/>
      <c r="WJA23" s="82"/>
      <c r="WJB23" s="82"/>
      <c r="WJC23" s="82"/>
      <c r="WJD23" s="82"/>
      <c r="WJE23" s="82"/>
      <c r="WJF23" s="82"/>
      <c r="WJG23" s="82"/>
      <c r="WJH23" s="82"/>
      <c r="WJI23" s="82"/>
      <c r="WJJ23" s="82"/>
      <c r="WJK23" s="82"/>
      <c r="WJL23" s="82"/>
      <c r="WJM23" s="82"/>
      <c r="WJN23" s="82"/>
      <c r="WJO23" s="82"/>
      <c r="WJP23" s="82"/>
      <c r="WJQ23" s="82"/>
      <c r="WJR23" s="82"/>
      <c r="WJS23" s="82"/>
      <c r="WJT23" s="82"/>
      <c r="WJU23" s="82"/>
      <c r="WJV23" s="82"/>
      <c r="WJW23" s="82"/>
      <c r="WJX23" s="82"/>
      <c r="WJY23" s="82"/>
      <c r="WJZ23" s="82"/>
      <c r="WKA23" s="82"/>
      <c r="WKB23" s="82"/>
      <c r="WKC23" s="82"/>
      <c r="WKD23" s="82"/>
      <c r="WKE23" s="82"/>
      <c r="WKF23" s="82"/>
      <c r="WKG23" s="82"/>
      <c r="WKH23" s="82"/>
      <c r="WKI23" s="82"/>
      <c r="WKJ23" s="82"/>
      <c r="WKK23" s="82"/>
      <c r="WKL23" s="82"/>
      <c r="WKM23" s="82"/>
      <c r="WKN23" s="82"/>
      <c r="WKO23" s="82"/>
      <c r="WKP23" s="82"/>
      <c r="WKQ23" s="82"/>
      <c r="WKR23" s="82"/>
      <c r="WKS23" s="82"/>
      <c r="WKT23" s="82"/>
      <c r="WKU23" s="82"/>
      <c r="WKV23" s="82"/>
      <c r="WKW23" s="82"/>
      <c r="WKX23" s="82"/>
      <c r="WKY23" s="82"/>
      <c r="WKZ23" s="82"/>
      <c r="WLA23" s="82"/>
      <c r="WLB23" s="82"/>
      <c r="WLC23" s="82"/>
      <c r="WLD23" s="82"/>
      <c r="WLE23" s="82"/>
      <c r="WLF23" s="82"/>
      <c r="WLG23" s="82"/>
      <c r="WLH23" s="82"/>
      <c r="WLI23" s="82"/>
      <c r="WLJ23" s="82"/>
      <c r="WLK23" s="82"/>
      <c r="WLL23" s="82"/>
      <c r="WLM23" s="82"/>
      <c r="WLN23" s="82"/>
      <c r="WLO23" s="82"/>
      <c r="WLP23" s="82"/>
      <c r="WLQ23" s="82"/>
      <c r="WLR23" s="82"/>
      <c r="WLS23" s="82"/>
      <c r="WLT23" s="82"/>
      <c r="WLU23" s="82"/>
      <c r="WLV23" s="82"/>
      <c r="WLW23" s="82"/>
      <c r="WLX23" s="82"/>
      <c r="WLY23" s="82"/>
      <c r="WLZ23" s="82"/>
      <c r="WMA23" s="82"/>
      <c r="WMB23" s="82"/>
      <c r="WMC23" s="82"/>
      <c r="WMD23" s="82"/>
      <c r="WME23" s="82"/>
      <c r="WMF23" s="82"/>
      <c r="WMG23" s="82"/>
      <c r="WMH23" s="82"/>
      <c r="WMI23" s="82"/>
      <c r="WMJ23" s="82"/>
      <c r="WMK23" s="82"/>
      <c r="WML23" s="82"/>
      <c r="WMM23" s="82"/>
      <c r="WMN23" s="82"/>
      <c r="WMO23" s="82"/>
      <c r="WMP23" s="82"/>
      <c r="WMQ23" s="82"/>
      <c r="WMR23" s="82"/>
      <c r="WMS23" s="82"/>
      <c r="WMT23" s="82"/>
      <c r="WMU23" s="82"/>
      <c r="WMV23" s="82"/>
      <c r="WMW23" s="82"/>
      <c r="WMX23" s="82"/>
      <c r="WMY23" s="82"/>
      <c r="WMZ23" s="82"/>
      <c r="WNA23" s="82"/>
      <c r="WNB23" s="82"/>
      <c r="WNC23" s="82"/>
      <c r="WND23" s="82"/>
      <c r="WNE23" s="82"/>
      <c r="WNF23" s="82"/>
      <c r="WNG23" s="82"/>
      <c r="WNH23" s="82"/>
      <c r="WNI23" s="82"/>
      <c r="WNJ23" s="82"/>
      <c r="WNK23" s="82"/>
      <c r="WNL23" s="82"/>
      <c r="WNM23" s="82"/>
      <c r="WNN23" s="82"/>
      <c r="WNO23" s="82"/>
      <c r="WNP23" s="82"/>
      <c r="WNQ23" s="82"/>
      <c r="WNR23" s="82"/>
      <c r="WNS23" s="82"/>
      <c r="WNT23" s="82"/>
      <c r="WNU23" s="82"/>
      <c r="WNV23" s="82"/>
      <c r="WNW23" s="82"/>
      <c r="WNX23" s="82"/>
      <c r="WNY23" s="82"/>
      <c r="WNZ23" s="82"/>
      <c r="WOA23" s="82"/>
      <c r="WOB23" s="82"/>
      <c r="WOC23" s="82"/>
      <c r="WOD23" s="82"/>
      <c r="WOE23" s="82"/>
      <c r="WOF23" s="82"/>
      <c r="WOG23" s="82"/>
      <c r="WOH23" s="82"/>
      <c r="WOI23" s="82"/>
      <c r="WOJ23" s="82"/>
      <c r="WOK23" s="82"/>
      <c r="WOL23" s="82"/>
      <c r="WOM23" s="82"/>
      <c r="WON23" s="82"/>
      <c r="WOO23" s="82"/>
      <c r="WOP23" s="82"/>
      <c r="WOQ23" s="82"/>
      <c r="WOR23" s="82"/>
      <c r="WOS23" s="82"/>
      <c r="WOT23" s="82"/>
      <c r="WOU23" s="82"/>
      <c r="WOV23" s="82"/>
      <c r="WOW23" s="82"/>
      <c r="WOX23" s="82"/>
      <c r="WOY23" s="82"/>
      <c r="WOZ23" s="82"/>
      <c r="WPA23" s="82"/>
      <c r="WPB23" s="82"/>
      <c r="WPC23" s="82"/>
      <c r="WPD23" s="82"/>
      <c r="WPE23" s="82"/>
      <c r="WPF23" s="82"/>
      <c r="WPG23" s="82"/>
      <c r="WPH23" s="82"/>
      <c r="WPI23" s="82"/>
      <c r="WPJ23" s="82"/>
      <c r="WPK23" s="82"/>
      <c r="WPL23" s="82"/>
      <c r="WPM23" s="82"/>
      <c r="WPN23" s="82"/>
      <c r="WPO23" s="82"/>
      <c r="WPP23" s="82"/>
      <c r="WPQ23" s="82"/>
      <c r="WPR23" s="82"/>
      <c r="WPS23" s="82"/>
      <c r="WPT23" s="82"/>
      <c r="WPU23" s="82"/>
      <c r="WPV23" s="82"/>
      <c r="WPW23" s="82"/>
      <c r="WPX23" s="82"/>
      <c r="WPY23" s="82"/>
      <c r="WPZ23" s="82"/>
      <c r="WQA23" s="82"/>
      <c r="WQB23" s="82"/>
      <c r="WQC23" s="82"/>
      <c r="WQD23" s="82"/>
      <c r="WQE23" s="82"/>
      <c r="WQF23" s="82"/>
      <c r="WQG23" s="82"/>
      <c r="WQH23" s="82"/>
      <c r="WQI23" s="82"/>
      <c r="WQJ23" s="82"/>
      <c r="WQK23" s="82"/>
      <c r="WQL23" s="82"/>
      <c r="WQM23" s="82"/>
      <c r="WQN23" s="82"/>
      <c r="WQO23" s="82"/>
      <c r="WQP23" s="82"/>
      <c r="WQQ23" s="82"/>
      <c r="WQR23" s="82"/>
      <c r="WQS23" s="82"/>
      <c r="WQT23" s="82"/>
      <c r="WQU23" s="82"/>
      <c r="WQV23" s="82"/>
      <c r="WQW23" s="82"/>
      <c r="WQX23" s="82"/>
      <c r="WQY23" s="82"/>
      <c r="WQZ23" s="82"/>
      <c r="WRA23" s="82"/>
      <c r="WRB23" s="82"/>
      <c r="WRC23" s="82"/>
      <c r="WRD23" s="82"/>
      <c r="WRE23" s="82"/>
      <c r="WRF23" s="82"/>
      <c r="WRG23" s="82"/>
      <c r="WRH23" s="82"/>
      <c r="WRI23" s="82"/>
      <c r="WRJ23" s="82"/>
      <c r="WRK23" s="82"/>
      <c r="WRL23" s="82"/>
      <c r="WRM23" s="82"/>
      <c r="WRN23" s="82"/>
      <c r="WRO23" s="82"/>
      <c r="WRP23" s="82"/>
      <c r="WRQ23" s="82"/>
      <c r="WRR23" s="82"/>
      <c r="WRS23" s="82"/>
      <c r="WRT23" s="82"/>
      <c r="WRU23" s="82"/>
      <c r="WRV23" s="82"/>
      <c r="WRW23" s="82"/>
      <c r="WRX23" s="82"/>
      <c r="WRY23" s="82"/>
      <c r="WRZ23" s="82"/>
      <c r="WSA23" s="82"/>
      <c r="WSB23" s="82"/>
      <c r="WSC23" s="82"/>
      <c r="WSD23" s="82"/>
      <c r="WSE23" s="82"/>
      <c r="WSF23" s="82"/>
      <c r="WSG23" s="82"/>
      <c r="WSH23" s="82"/>
      <c r="WSI23" s="82"/>
      <c r="WSJ23" s="82"/>
      <c r="WSK23" s="82"/>
      <c r="WSL23" s="82"/>
      <c r="WSM23" s="82"/>
      <c r="WSN23" s="82"/>
      <c r="WSO23" s="82"/>
      <c r="WSP23" s="82"/>
      <c r="WSQ23" s="82"/>
      <c r="WSR23" s="82"/>
      <c r="WSS23" s="82"/>
      <c r="WST23" s="82"/>
      <c r="WSU23" s="82"/>
      <c r="WSV23" s="82"/>
      <c r="WSW23" s="82"/>
      <c r="WSX23" s="82"/>
      <c r="WSY23" s="82"/>
      <c r="WSZ23" s="82"/>
      <c r="WTA23" s="82"/>
      <c r="WTB23" s="82"/>
      <c r="WTC23" s="82"/>
      <c r="WTD23" s="82"/>
      <c r="WTE23" s="82"/>
      <c r="WTF23" s="82"/>
      <c r="WTG23" s="82"/>
      <c r="WTH23" s="82"/>
      <c r="WTI23" s="82"/>
      <c r="WTJ23" s="82"/>
      <c r="WTK23" s="82"/>
      <c r="WTL23" s="82"/>
      <c r="WTM23" s="82"/>
      <c r="WTN23" s="82"/>
      <c r="WTO23" s="82"/>
      <c r="WTP23" s="82"/>
      <c r="WTQ23" s="82"/>
      <c r="WTR23" s="82"/>
      <c r="WTS23" s="82"/>
      <c r="WTT23" s="82"/>
      <c r="WTU23" s="82"/>
      <c r="WTV23" s="82"/>
      <c r="WTW23" s="82"/>
      <c r="WTX23" s="82"/>
      <c r="WTY23" s="82"/>
      <c r="WTZ23" s="82"/>
      <c r="WUA23" s="82"/>
      <c r="WUB23" s="82"/>
      <c r="WUC23" s="82"/>
      <c r="WUD23" s="82"/>
      <c r="WUE23" s="82"/>
      <c r="WUF23" s="82"/>
      <c r="WUG23" s="82"/>
      <c r="WUH23" s="82"/>
      <c r="WUI23" s="82"/>
      <c r="WUJ23" s="82"/>
      <c r="WUK23" s="82"/>
      <c r="WUL23" s="82"/>
      <c r="WUM23" s="82"/>
      <c r="WUN23" s="82"/>
      <c r="WUO23" s="82"/>
      <c r="WUP23" s="82"/>
      <c r="WUQ23" s="82"/>
      <c r="WUR23" s="82"/>
      <c r="WUS23" s="82"/>
      <c r="WUT23" s="82"/>
      <c r="WUU23" s="82"/>
      <c r="WUV23" s="82"/>
      <c r="WUW23" s="82"/>
      <c r="WUX23" s="82"/>
      <c r="WUY23" s="82"/>
      <c r="WUZ23" s="82"/>
      <c r="WVA23" s="82"/>
      <c r="WVB23" s="82"/>
      <c r="WVC23" s="82"/>
      <c r="WVD23" s="82"/>
      <c r="WVE23" s="82"/>
      <c r="WVF23" s="82"/>
      <c r="WVG23" s="82"/>
      <c r="WVH23" s="82"/>
      <c r="WVI23" s="82"/>
      <c r="WVJ23" s="82"/>
      <c r="WVK23" s="82"/>
      <c r="WVL23" s="82"/>
      <c r="WVM23" s="82"/>
      <c r="WVN23" s="82"/>
      <c r="WVO23" s="82"/>
      <c r="WVP23" s="82"/>
      <c r="WVQ23" s="82"/>
      <c r="WVR23" s="82"/>
      <c r="WVS23" s="82"/>
      <c r="WVT23" s="82"/>
      <c r="WVU23" s="82"/>
      <c r="WVV23" s="82"/>
      <c r="WVW23" s="82"/>
      <c r="WVX23" s="82"/>
      <c r="WVY23" s="82"/>
      <c r="WVZ23" s="82"/>
      <c r="WWA23" s="82"/>
      <c r="WWB23" s="82"/>
      <c r="WWC23" s="82"/>
      <c r="WWD23" s="82"/>
      <c r="WWE23" s="82"/>
      <c r="WWF23" s="82"/>
      <c r="WWG23" s="82"/>
      <c r="WWH23" s="82"/>
      <c r="WWI23" s="82"/>
      <c r="WWJ23" s="82"/>
      <c r="WWK23" s="82"/>
      <c r="WWL23" s="82"/>
      <c r="WWM23" s="82"/>
      <c r="WWN23" s="82"/>
      <c r="WWO23" s="82"/>
      <c r="WWP23" s="82"/>
      <c r="WWQ23" s="82"/>
      <c r="WWR23" s="82"/>
      <c r="WWS23" s="82"/>
      <c r="WWT23" s="82"/>
      <c r="WWU23" s="82"/>
      <c r="WWV23" s="82"/>
      <c r="WWW23" s="82"/>
      <c r="WWX23" s="82"/>
      <c r="WWY23" s="82"/>
      <c r="WWZ23" s="82"/>
      <c r="WXA23" s="82"/>
      <c r="WXB23" s="82"/>
      <c r="WXC23" s="82"/>
      <c r="WXD23" s="82"/>
      <c r="WXE23" s="82"/>
      <c r="WXF23" s="82"/>
      <c r="WXG23" s="82"/>
      <c r="WXH23" s="82"/>
      <c r="WXI23" s="82"/>
      <c r="WXJ23" s="82"/>
      <c r="WXK23" s="82"/>
      <c r="WXL23" s="82"/>
      <c r="WXM23" s="82"/>
      <c r="WXN23" s="82"/>
      <c r="WXO23" s="82"/>
      <c r="WXP23" s="82"/>
      <c r="WXQ23" s="82"/>
      <c r="WXR23" s="82"/>
      <c r="WXS23" s="82"/>
      <c r="WXT23" s="82"/>
      <c r="WXU23" s="82"/>
      <c r="WXV23" s="82"/>
      <c r="WXW23" s="82"/>
      <c r="WXX23" s="82"/>
      <c r="WXY23" s="82"/>
      <c r="WXZ23" s="82"/>
      <c r="WYA23" s="82"/>
      <c r="WYB23" s="82"/>
      <c r="WYC23" s="82"/>
      <c r="WYD23" s="82"/>
      <c r="WYE23" s="82"/>
      <c r="WYF23" s="82"/>
      <c r="WYG23" s="82"/>
      <c r="WYH23" s="82"/>
      <c r="WYI23" s="82"/>
      <c r="WYJ23" s="82"/>
      <c r="WYK23" s="82"/>
      <c r="WYL23" s="82"/>
      <c r="WYM23" s="82"/>
      <c r="WYN23" s="82"/>
      <c r="WYO23" s="82"/>
      <c r="WYP23" s="82"/>
      <c r="WYQ23" s="82"/>
      <c r="WYR23" s="82"/>
      <c r="WYS23" s="82"/>
      <c r="WYT23" s="82"/>
      <c r="WYU23" s="82"/>
      <c r="WYV23" s="82"/>
      <c r="WYW23" s="82"/>
      <c r="WYX23" s="82"/>
      <c r="WYY23" s="82"/>
      <c r="WYZ23" s="82"/>
      <c r="WZA23" s="82"/>
      <c r="WZB23" s="82"/>
      <c r="WZC23" s="82"/>
      <c r="WZD23" s="82"/>
      <c r="WZE23" s="82"/>
      <c r="WZF23" s="82"/>
      <c r="WZG23" s="82"/>
      <c r="WZH23" s="82"/>
      <c r="WZI23" s="82"/>
      <c r="WZJ23" s="82"/>
      <c r="WZK23" s="82"/>
      <c r="WZL23" s="82"/>
      <c r="WZM23" s="82"/>
      <c r="WZN23" s="82"/>
      <c r="WZO23" s="82"/>
      <c r="WZP23" s="82"/>
      <c r="WZQ23" s="82"/>
      <c r="WZR23" s="82"/>
      <c r="WZS23" s="82"/>
      <c r="WZT23" s="82"/>
      <c r="WZU23" s="82"/>
      <c r="WZV23" s="82"/>
      <c r="WZW23" s="82"/>
      <c r="WZX23" s="82"/>
      <c r="WZY23" s="82"/>
      <c r="WZZ23" s="82"/>
      <c r="XAA23" s="82"/>
      <c r="XAB23" s="82"/>
      <c r="XAC23" s="82"/>
      <c r="XAD23" s="82"/>
      <c r="XAE23" s="82"/>
      <c r="XAF23" s="82"/>
      <c r="XAG23" s="82"/>
      <c r="XAH23" s="82"/>
      <c r="XAI23" s="82"/>
      <c r="XAJ23" s="82"/>
      <c r="XAK23" s="82"/>
      <c r="XAL23" s="82"/>
      <c r="XAM23" s="82"/>
      <c r="XAN23" s="82"/>
      <c r="XAO23" s="82"/>
      <c r="XAP23" s="82"/>
      <c r="XAQ23" s="82"/>
      <c r="XAR23" s="82"/>
      <c r="XAS23" s="82"/>
      <c r="XAT23" s="82"/>
      <c r="XAU23" s="82"/>
      <c r="XAV23" s="82"/>
      <c r="XAW23" s="82"/>
      <c r="XAX23" s="82"/>
      <c r="XAY23" s="82"/>
      <c r="XAZ23" s="82"/>
      <c r="XBA23" s="82"/>
      <c r="XBB23" s="82"/>
      <c r="XBC23" s="82"/>
      <c r="XBD23" s="82"/>
      <c r="XBE23" s="82"/>
      <c r="XBF23" s="82"/>
      <c r="XBG23" s="82"/>
      <c r="XBH23" s="82"/>
      <c r="XBI23" s="82"/>
      <c r="XBJ23" s="82"/>
      <c r="XBK23" s="82"/>
      <c r="XBL23" s="82"/>
      <c r="XBM23" s="82"/>
      <c r="XBN23" s="82"/>
      <c r="XBO23" s="82"/>
      <c r="XBP23" s="82"/>
      <c r="XBQ23" s="82"/>
      <c r="XBR23" s="82"/>
      <c r="XBS23" s="82"/>
      <c r="XBT23" s="82"/>
      <c r="XBU23" s="82"/>
      <c r="XBV23" s="82"/>
      <c r="XBW23" s="82"/>
      <c r="XBX23" s="82"/>
      <c r="XBY23" s="82"/>
      <c r="XBZ23" s="82"/>
      <c r="XCA23" s="82"/>
      <c r="XCB23" s="82"/>
      <c r="XCC23" s="82"/>
      <c r="XCD23" s="82"/>
      <c r="XCE23" s="82"/>
      <c r="XCF23" s="82"/>
      <c r="XCG23" s="82"/>
      <c r="XCH23" s="82"/>
      <c r="XCI23" s="82"/>
      <c r="XCJ23" s="82"/>
      <c r="XCK23" s="82"/>
    </row>
    <row r="24" spans="1:16313" ht="33" customHeight="1" x14ac:dyDescent="0.2">
      <c r="B24" s="141">
        <v>3</v>
      </c>
      <c r="C24" s="38" t="s">
        <v>128</v>
      </c>
      <c r="D24" s="82"/>
      <c r="E24" s="82"/>
      <c r="F24" s="82"/>
      <c r="G24" s="82"/>
      <c r="H24" s="82"/>
      <c r="I24" s="82"/>
      <c r="J24" s="82"/>
      <c r="K24" s="82"/>
      <c r="L24" s="82"/>
      <c r="M24" s="82"/>
      <c r="N24" s="82"/>
      <c r="O24" s="82"/>
      <c r="P24" s="82"/>
      <c r="Q24" s="82"/>
      <c r="R24" s="82"/>
      <c r="S24" s="82"/>
      <c r="T24" s="82"/>
      <c r="U24" s="82"/>
      <c r="V24" s="82"/>
      <c r="W24" s="82"/>
      <c r="X24" s="82"/>
    </row>
    <row r="25" spans="1:16313" ht="24.75" customHeight="1" x14ac:dyDescent="0.2">
      <c r="B25" s="170"/>
      <c r="C25" s="171" t="s">
        <v>173</v>
      </c>
      <c r="D25" s="29" t="s">
        <v>219</v>
      </c>
      <c r="E25" s="29"/>
      <c r="F25" s="29"/>
      <c r="G25" s="29"/>
      <c r="H25" s="29"/>
      <c r="I25" s="29"/>
      <c r="J25" s="29"/>
      <c r="K25" s="29"/>
      <c r="L25" s="29"/>
      <c r="M25" s="29"/>
      <c r="N25" s="29"/>
      <c r="O25" s="29"/>
      <c r="P25" s="29"/>
      <c r="Q25" s="29"/>
      <c r="R25" s="29"/>
      <c r="S25" s="29"/>
      <c r="T25" s="29"/>
      <c r="U25" s="29"/>
      <c r="V25" s="29"/>
      <c r="W25" s="29"/>
      <c r="X25" s="29"/>
    </row>
    <row r="26" spans="1:16313" ht="24.75" customHeight="1" x14ac:dyDescent="0.2">
      <c r="B26" s="170"/>
      <c r="C26" s="171" t="s">
        <v>174</v>
      </c>
      <c r="D26" s="29" t="s">
        <v>220</v>
      </c>
      <c r="E26" s="29"/>
      <c r="F26" s="29"/>
      <c r="G26" s="29"/>
      <c r="H26" s="29"/>
      <c r="I26" s="29"/>
      <c r="J26" s="29"/>
      <c r="K26" s="29"/>
      <c r="L26" s="29"/>
      <c r="M26" s="29"/>
      <c r="N26" s="29"/>
      <c r="O26" s="29"/>
      <c r="P26" s="29"/>
      <c r="Q26" s="29"/>
      <c r="R26" s="29"/>
      <c r="S26" s="29"/>
      <c r="T26" s="29"/>
      <c r="U26" s="29"/>
      <c r="V26" s="29"/>
      <c r="W26" s="29"/>
      <c r="X26" s="29"/>
    </row>
    <row r="27" spans="1:16313" ht="69.75" customHeight="1" x14ac:dyDescent="0.2">
      <c r="B27" s="141">
        <v>4</v>
      </c>
      <c r="C27" s="93" t="s">
        <v>229</v>
      </c>
      <c r="D27" s="29" t="s">
        <v>221</v>
      </c>
      <c r="E27" s="29" t="str">
        <f>IF(OR(E22="Oui",E25="Oui",E26="superieur à 20s",),"Oui","Non")</f>
        <v>Non</v>
      </c>
      <c r="F27" s="29" t="str">
        <f t="shared" ref="F27:X27" si="0">IF(OR(F22="Oui",F25="Oui",F26="superieur à 20s",),"Oui","Non")</f>
        <v>Non</v>
      </c>
      <c r="G27" s="29" t="str">
        <f t="shared" si="0"/>
        <v>Non</v>
      </c>
      <c r="H27" s="29" t="str">
        <f t="shared" si="0"/>
        <v>Non</v>
      </c>
      <c r="I27" s="29" t="str">
        <f t="shared" si="0"/>
        <v>Non</v>
      </c>
      <c r="J27" s="29" t="str">
        <f t="shared" si="0"/>
        <v>Non</v>
      </c>
      <c r="K27" s="29" t="str">
        <f t="shared" si="0"/>
        <v>Non</v>
      </c>
      <c r="L27" s="29" t="str">
        <f t="shared" si="0"/>
        <v>Non</v>
      </c>
      <c r="M27" s="29" t="str">
        <f t="shared" si="0"/>
        <v>Non</v>
      </c>
      <c r="N27" s="29" t="str">
        <f t="shared" si="0"/>
        <v>Non</v>
      </c>
      <c r="O27" s="29" t="str">
        <f t="shared" si="0"/>
        <v>Non</v>
      </c>
      <c r="P27" s="29" t="str">
        <f t="shared" si="0"/>
        <v>Non</v>
      </c>
      <c r="Q27" s="29" t="str">
        <f t="shared" si="0"/>
        <v>Non</v>
      </c>
      <c r="R27" s="29" t="str">
        <f t="shared" si="0"/>
        <v>Non</v>
      </c>
      <c r="S27" s="29" t="str">
        <f t="shared" si="0"/>
        <v>Non</v>
      </c>
      <c r="T27" s="29" t="str">
        <f t="shared" si="0"/>
        <v>Non</v>
      </c>
      <c r="U27" s="29" t="str">
        <f t="shared" si="0"/>
        <v>Non</v>
      </c>
      <c r="V27" s="29" t="str">
        <f t="shared" si="0"/>
        <v>Non</v>
      </c>
      <c r="W27" s="29" t="str">
        <f t="shared" si="0"/>
        <v>Non</v>
      </c>
      <c r="X27" s="29" t="str">
        <f t="shared" si="0"/>
        <v>Non</v>
      </c>
    </row>
    <row r="28" spans="1:16313" ht="24" customHeight="1" x14ac:dyDescent="0.2">
      <c r="B28" s="207" t="s">
        <v>130</v>
      </c>
      <c r="C28" s="207" t="s">
        <v>24</v>
      </c>
      <c r="D28" s="175" t="s">
        <v>185</v>
      </c>
      <c r="E28" s="164"/>
      <c r="F28" s="164"/>
      <c r="G28" s="164"/>
      <c r="H28" s="164"/>
      <c r="I28" s="164"/>
      <c r="J28" s="164"/>
      <c r="K28" s="164"/>
      <c r="L28" s="164"/>
      <c r="M28" s="164"/>
      <c r="N28" s="164"/>
      <c r="O28" s="164"/>
      <c r="P28" s="164"/>
      <c r="Q28" s="164"/>
      <c r="R28" s="164"/>
      <c r="S28" s="164"/>
      <c r="T28" s="164"/>
      <c r="U28" s="164"/>
      <c r="V28" s="164"/>
      <c r="W28" s="164"/>
      <c r="X28" s="164"/>
    </row>
    <row r="29" spans="1:16313" ht="24.75" customHeight="1" x14ac:dyDescent="0.2">
      <c r="B29" s="141">
        <v>5</v>
      </c>
      <c r="C29" s="93" t="s">
        <v>181</v>
      </c>
      <c r="D29" s="29" t="s">
        <v>16</v>
      </c>
      <c r="E29" s="29"/>
      <c r="F29" s="29"/>
      <c r="G29" s="29"/>
      <c r="H29" s="29"/>
      <c r="I29" s="29"/>
      <c r="J29" s="29"/>
      <c r="K29" s="29"/>
      <c r="L29" s="29"/>
      <c r="M29" s="29"/>
      <c r="N29" s="29"/>
      <c r="O29" s="29"/>
      <c r="P29" s="29"/>
      <c r="Q29" s="29"/>
      <c r="R29" s="29"/>
      <c r="S29" s="29"/>
      <c r="T29" s="29"/>
      <c r="U29" s="29"/>
      <c r="V29" s="29"/>
      <c r="W29" s="29"/>
      <c r="X29" s="29"/>
    </row>
    <row r="30" spans="1:16313" ht="24.75" customHeight="1" x14ac:dyDescent="0.2">
      <c r="B30" s="141">
        <v>6</v>
      </c>
      <c r="C30" s="93" t="s">
        <v>192</v>
      </c>
      <c r="D30" s="29" t="s">
        <v>16</v>
      </c>
      <c r="E30" s="29"/>
      <c r="F30" s="29"/>
      <c r="G30" s="29"/>
      <c r="H30" s="29"/>
      <c r="I30" s="29"/>
      <c r="J30" s="29"/>
      <c r="K30" s="29"/>
      <c r="L30" s="29"/>
      <c r="M30" s="29"/>
      <c r="N30" s="29"/>
      <c r="O30" s="29"/>
      <c r="P30" s="29"/>
      <c r="Q30" s="29"/>
      <c r="R30" s="29"/>
      <c r="S30" s="29"/>
      <c r="T30" s="29"/>
      <c r="U30" s="29"/>
      <c r="V30" s="29"/>
      <c r="W30" s="29"/>
      <c r="X30" s="29"/>
    </row>
    <row r="31" spans="1:16313" ht="33" customHeight="1" x14ac:dyDescent="0.2">
      <c r="B31" s="141">
        <v>7</v>
      </c>
      <c r="C31" s="93" t="s">
        <v>120</v>
      </c>
      <c r="D31" s="82"/>
      <c r="E31" s="82"/>
      <c r="F31" s="82"/>
      <c r="G31" s="82"/>
      <c r="H31" s="82"/>
      <c r="I31" s="82"/>
      <c r="J31" s="82"/>
      <c r="K31" s="82"/>
      <c r="L31" s="82"/>
      <c r="M31" s="82"/>
      <c r="N31" s="82"/>
      <c r="O31" s="82"/>
      <c r="P31" s="82"/>
      <c r="Q31" s="82"/>
      <c r="R31" s="82"/>
      <c r="S31" s="82"/>
      <c r="T31" s="82"/>
      <c r="U31" s="82"/>
      <c r="V31" s="82"/>
      <c r="W31" s="82"/>
      <c r="X31" s="82"/>
    </row>
    <row r="32" spans="1:16313" ht="33" customHeight="1" x14ac:dyDescent="0.2">
      <c r="B32" s="127"/>
      <c r="C32" s="93" t="s">
        <v>197</v>
      </c>
      <c r="D32" s="82"/>
      <c r="E32" s="82"/>
      <c r="F32" s="82"/>
      <c r="G32" s="82"/>
      <c r="H32" s="82"/>
      <c r="I32" s="82"/>
      <c r="J32" s="82"/>
      <c r="K32" s="82"/>
      <c r="L32" s="82"/>
      <c r="M32" s="82"/>
      <c r="N32" s="82"/>
      <c r="O32" s="82"/>
      <c r="P32" s="82"/>
      <c r="Q32" s="82"/>
      <c r="R32" s="82"/>
      <c r="S32" s="82"/>
      <c r="T32" s="82"/>
      <c r="U32" s="82"/>
      <c r="V32" s="82"/>
      <c r="W32" s="82"/>
      <c r="X32" s="82"/>
    </row>
    <row r="33" spans="2:24" ht="24.75" customHeight="1" x14ac:dyDescent="0.2">
      <c r="B33" s="176"/>
      <c r="C33" s="171" t="s">
        <v>104</v>
      </c>
      <c r="D33" s="29" t="s">
        <v>17</v>
      </c>
      <c r="E33" s="29"/>
      <c r="F33" s="29"/>
      <c r="G33" s="29"/>
      <c r="H33" s="29"/>
      <c r="I33" s="29"/>
      <c r="J33" s="29"/>
      <c r="K33" s="29"/>
      <c r="L33" s="29"/>
      <c r="M33" s="29"/>
      <c r="N33" s="29"/>
      <c r="O33" s="29"/>
      <c r="P33" s="29"/>
      <c r="Q33" s="29"/>
      <c r="R33" s="29"/>
      <c r="S33" s="29"/>
      <c r="T33" s="29"/>
      <c r="U33" s="29"/>
      <c r="V33" s="29"/>
      <c r="W33" s="29"/>
      <c r="X33" s="29"/>
    </row>
    <row r="34" spans="2:24" ht="24.75" customHeight="1" x14ac:dyDescent="0.2">
      <c r="B34" s="177"/>
      <c r="C34" s="171" t="s">
        <v>103</v>
      </c>
      <c r="D34" s="29" t="s">
        <v>200</v>
      </c>
      <c r="E34" s="29"/>
      <c r="F34" s="29"/>
      <c r="G34" s="29"/>
      <c r="H34" s="29"/>
      <c r="I34" s="29"/>
      <c r="J34" s="29"/>
      <c r="K34" s="29"/>
      <c r="L34" s="29"/>
      <c r="M34" s="29"/>
      <c r="N34" s="29"/>
      <c r="O34" s="29"/>
      <c r="P34" s="29"/>
      <c r="Q34" s="29"/>
      <c r="R34" s="29"/>
      <c r="S34" s="29"/>
      <c r="T34" s="29"/>
      <c r="U34" s="29"/>
      <c r="V34" s="29"/>
      <c r="W34" s="29"/>
      <c r="X34" s="29"/>
    </row>
    <row r="35" spans="2:24" ht="24.75" customHeight="1" x14ac:dyDescent="0.2">
      <c r="B35" s="177"/>
      <c r="C35" s="171" t="s">
        <v>102</v>
      </c>
      <c r="D35" s="29" t="s">
        <v>17</v>
      </c>
      <c r="E35" s="29"/>
      <c r="F35" s="29"/>
      <c r="G35" s="29"/>
      <c r="H35" s="29"/>
      <c r="I35" s="29"/>
      <c r="J35" s="29"/>
      <c r="K35" s="29"/>
      <c r="L35" s="29"/>
      <c r="M35" s="29"/>
      <c r="N35" s="29"/>
      <c r="O35" s="29"/>
      <c r="P35" s="29"/>
      <c r="Q35" s="29"/>
      <c r="R35" s="29"/>
      <c r="S35" s="29"/>
      <c r="T35" s="29"/>
      <c r="U35" s="29"/>
      <c r="V35" s="29"/>
      <c r="W35" s="29"/>
      <c r="X35" s="29"/>
    </row>
    <row r="36" spans="2:24" ht="24.75" customHeight="1" x14ac:dyDescent="0.2">
      <c r="B36" s="177"/>
      <c r="C36" s="171" t="s">
        <v>101</v>
      </c>
      <c r="D36" s="29" t="s">
        <v>17</v>
      </c>
      <c r="E36" s="29"/>
      <c r="F36" s="29"/>
      <c r="G36" s="29"/>
      <c r="H36" s="29"/>
      <c r="I36" s="29"/>
      <c r="J36" s="29"/>
      <c r="K36" s="29"/>
      <c r="L36" s="29"/>
      <c r="M36" s="29"/>
      <c r="N36" s="29"/>
      <c r="O36" s="29"/>
      <c r="P36" s="29"/>
      <c r="Q36" s="29"/>
      <c r="R36" s="29"/>
      <c r="S36" s="29"/>
      <c r="T36" s="29"/>
      <c r="U36" s="29"/>
      <c r="V36" s="29"/>
      <c r="W36" s="29"/>
      <c r="X36" s="29"/>
    </row>
    <row r="37" spans="2:24" ht="67.5" customHeight="1" x14ac:dyDescent="0.2">
      <c r="B37" s="177"/>
      <c r="C37" s="191" t="s">
        <v>240</v>
      </c>
      <c r="D37" s="29" t="s">
        <v>17</v>
      </c>
      <c r="E37" s="29"/>
      <c r="F37" s="29"/>
      <c r="G37" s="29"/>
      <c r="H37" s="29"/>
      <c r="I37" s="29"/>
      <c r="J37" s="29"/>
      <c r="K37" s="29"/>
      <c r="L37" s="29"/>
      <c r="M37" s="29"/>
      <c r="N37" s="29"/>
      <c r="O37" s="29"/>
      <c r="P37" s="29"/>
      <c r="Q37" s="29"/>
      <c r="R37" s="29"/>
      <c r="S37" s="29"/>
      <c r="T37" s="29"/>
      <c r="U37" s="29"/>
      <c r="V37" s="29"/>
      <c r="W37" s="29"/>
      <c r="X37" s="29"/>
    </row>
    <row r="38" spans="2:24" ht="24.75" customHeight="1" x14ac:dyDescent="0.2">
      <c r="B38" s="177"/>
      <c r="C38" s="171" t="s">
        <v>131</v>
      </c>
      <c r="D38" s="29" t="s">
        <v>17</v>
      </c>
      <c r="E38" s="29"/>
      <c r="F38" s="29"/>
      <c r="G38" s="29"/>
      <c r="H38" s="29"/>
      <c r="I38" s="29"/>
      <c r="J38" s="29"/>
      <c r="K38" s="29"/>
      <c r="L38" s="29"/>
      <c r="M38" s="29"/>
      <c r="N38" s="29"/>
      <c r="O38" s="29"/>
      <c r="P38" s="29"/>
      <c r="Q38" s="29"/>
      <c r="R38" s="29"/>
      <c r="S38" s="29"/>
      <c r="T38" s="29"/>
      <c r="U38" s="29"/>
      <c r="V38" s="29"/>
      <c r="W38" s="29"/>
      <c r="X38" s="29"/>
    </row>
    <row r="39" spans="2:24" ht="24.75" customHeight="1" x14ac:dyDescent="0.2">
      <c r="B39" s="177"/>
      <c r="C39" s="171" t="s">
        <v>132</v>
      </c>
      <c r="D39" s="29" t="s">
        <v>17</v>
      </c>
      <c r="E39" s="29"/>
      <c r="F39" s="29"/>
      <c r="G39" s="29"/>
      <c r="H39" s="29"/>
      <c r="I39" s="29"/>
      <c r="J39" s="29"/>
      <c r="K39" s="29"/>
      <c r="L39" s="29"/>
      <c r="M39" s="29"/>
      <c r="N39" s="29"/>
      <c r="O39" s="29"/>
      <c r="P39" s="29"/>
      <c r="Q39" s="29"/>
      <c r="R39" s="29"/>
      <c r="S39" s="29"/>
      <c r="T39" s="29"/>
      <c r="U39" s="29"/>
      <c r="V39" s="29"/>
      <c r="W39" s="29"/>
      <c r="X39" s="29"/>
    </row>
    <row r="40" spans="2:24" ht="24.75" customHeight="1" x14ac:dyDescent="0.2">
      <c r="B40" s="177"/>
      <c r="C40" s="171" t="s">
        <v>133</v>
      </c>
      <c r="D40" s="29" t="s">
        <v>17</v>
      </c>
      <c r="E40" s="29"/>
      <c r="F40" s="29"/>
      <c r="G40" s="29"/>
      <c r="H40" s="29"/>
      <c r="I40" s="29"/>
      <c r="J40" s="29"/>
      <c r="K40" s="29"/>
      <c r="L40" s="29"/>
      <c r="M40" s="29"/>
      <c r="N40" s="29"/>
      <c r="O40" s="29"/>
      <c r="P40" s="29"/>
      <c r="Q40" s="29"/>
      <c r="R40" s="29"/>
      <c r="S40" s="29"/>
      <c r="T40" s="29"/>
      <c r="U40" s="29"/>
      <c r="V40" s="29"/>
      <c r="W40" s="29"/>
      <c r="X40" s="29"/>
    </row>
    <row r="41" spans="2:24" ht="59.25" customHeight="1" x14ac:dyDescent="0.2">
      <c r="B41" s="177"/>
      <c r="C41" s="171" t="s">
        <v>239</v>
      </c>
      <c r="D41" s="29" t="s">
        <v>17</v>
      </c>
      <c r="E41" s="29"/>
      <c r="F41" s="29"/>
      <c r="G41" s="29"/>
      <c r="H41" s="29"/>
      <c r="I41" s="29"/>
      <c r="J41" s="29"/>
      <c r="K41" s="29"/>
      <c r="L41" s="29"/>
      <c r="M41" s="29"/>
      <c r="N41" s="29"/>
      <c r="O41" s="29"/>
      <c r="P41" s="29"/>
      <c r="Q41" s="29"/>
      <c r="R41" s="29"/>
      <c r="S41" s="29"/>
      <c r="T41" s="29"/>
      <c r="U41" s="29"/>
      <c r="V41" s="29"/>
      <c r="W41" s="29"/>
      <c r="X41" s="29"/>
    </row>
    <row r="42" spans="2:24" ht="24.75" customHeight="1" x14ac:dyDescent="0.2">
      <c r="B42" s="178"/>
      <c r="C42" s="171" t="s">
        <v>138</v>
      </c>
      <c r="D42" s="29" t="s">
        <v>17</v>
      </c>
      <c r="E42" s="29"/>
      <c r="F42" s="29"/>
      <c r="G42" s="29"/>
      <c r="H42" s="29"/>
      <c r="I42" s="29"/>
      <c r="J42" s="29"/>
      <c r="K42" s="29"/>
      <c r="L42" s="29"/>
      <c r="M42" s="29"/>
      <c r="N42" s="29"/>
      <c r="O42" s="29"/>
      <c r="P42" s="29"/>
      <c r="Q42" s="29"/>
      <c r="R42" s="29"/>
      <c r="S42" s="29"/>
      <c r="T42" s="29"/>
      <c r="U42" s="29"/>
      <c r="V42" s="29"/>
      <c r="W42" s="29"/>
      <c r="X42" s="29"/>
    </row>
    <row r="43" spans="2:24" ht="24.75" customHeight="1" x14ac:dyDescent="0.2">
      <c r="B43" s="177"/>
      <c r="C43" s="133" t="s">
        <v>198</v>
      </c>
      <c r="D43" s="82"/>
      <c r="E43" s="82"/>
      <c r="F43" s="82"/>
      <c r="G43" s="82"/>
      <c r="H43" s="82"/>
      <c r="I43" s="82"/>
      <c r="J43" s="82"/>
      <c r="K43" s="82"/>
      <c r="L43" s="82"/>
      <c r="M43" s="82"/>
      <c r="N43" s="82"/>
      <c r="O43" s="82"/>
      <c r="P43" s="82"/>
      <c r="Q43" s="82"/>
      <c r="R43" s="82"/>
      <c r="S43" s="82"/>
      <c r="T43" s="82"/>
      <c r="U43" s="82"/>
      <c r="V43" s="82"/>
      <c r="W43" s="82"/>
      <c r="X43" s="82"/>
    </row>
    <row r="44" spans="2:24" ht="24.75" customHeight="1" x14ac:dyDescent="0.2">
      <c r="B44" s="179"/>
      <c r="C44" s="171" t="s">
        <v>105</v>
      </c>
      <c r="D44" s="29" t="s">
        <v>17</v>
      </c>
      <c r="E44" s="29"/>
      <c r="F44" s="29"/>
      <c r="G44" s="29"/>
      <c r="H44" s="29"/>
      <c r="I44" s="29"/>
      <c r="J44" s="29"/>
      <c r="K44" s="29"/>
      <c r="L44" s="29"/>
      <c r="M44" s="29"/>
      <c r="N44" s="29"/>
      <c r="O44" s="29"/>
      <c r="P44" s="29"/>
      <c r="Q44" s="29"/>
      <c r="R44" s="29"/>
      <c r="S44" s="29"/>
      <c r="T44" s="29"/>
      <c r="U44" s="29"/>
      <c r="V44" s="29"/>
      <c r="W44" s="29"/>
      <c r="X44" s="29"/>
    </row>
    <row r="45" spans="2:24" ht="24.75" customHeight="1" x14ac:dyDescent="0.2">
      <c r="B45" s="180"/>
      <c r="C45" s="171" t="s">
        <v>100</v>
      </c>
      <c r="D45" s="29" t="s">
        <v>17</v>
      </c>
      <c r="E45" s="29"/>
      <c r="F45" s="29"/>
      <c r="G45" s="29"/>
      <c r="H45" s="29"/>
      <c r="I45" s="29"/>
      <c r="J45" s="29"/>
      <c r="K45" s="29"/>
      <c r="L45" s="29"/>
      <c r="M45" s="29"/>
      <c r="N45" s="29"/>
      <c r="O45" s="29"/>
      <c r="P45" s="29"/>
      <c r="Q45" s="29"/>
      <c r="R45" s="29"/>
      <c r="S45" s="29"/>
      <c r="T45" s="29"/>
      <c r="U45" s="29"/>
      <c r="V45" s="29"/>
      <c r="W45" s="29"/>
      <c r="X45" s="29"/>
    </row>
    <row r="46" spans="2:24" ht="24.75" customHeight="1" x14ac:dyDescent="0.2">
      <c r="B46" s="181"/>
      <c r="C46" s="171" t="s">
        <v>99</v>
      </c>
      <c r="D46" s="29" t="s">
        <v>17</v>
      </c>
      <c r="E46" s="29"/>
      <c r="F46" s="29"/>
      <c r="G46" s="29"/>
      <c r="H46" s="29"/>
      <c r="I46" s="29"/>
      <c r="J46" s="29"/>
      <c r="K46" s="29"/>
      <c r="L46" s="29"/>
      <c r="M46" s="29"/>
      <c r="N46" s="29"/>
      <c r="O46" s="29"/>
      <c r="P46" s="29"/>
      <c r="Q46" s="29"/>
      <c r="R46" s="29"/>
      <c r="S46" s="29"/>
      <c r="T46" s="29"/>
      <c r="U46" s="29"/>
      <c r="V46" s="29"/>
      <c r="W46" s="29"/>
      <c r="X46" s="29"/>
    </row>
    <row r="47" spans="2:24" ht="24.75" customHeight="1" x14ac:dyDescent="0.2">
      <c r="B47" s="177"/>
      <c r="C47" s="133" t="s">
        <v>199</v>
      </c>
      <c r="D47" s="82"/>
      <c r="E47" s="82"/>
      <c r="F47" s="82"/>
      <c r="G47" s="82"/>
      <c r="H47" s="82"/>
      <c r="I47" s="82"/>
      <c r="J47" s="82"/>
      <c r="K47" s="82"/>
      <c r="L47" s="82"/>
      <c r="M47" s="82"/>
      <c r="N47" s="82"/>
      <c r="O47" s="82"/>
      <c r="P47" s="82"/>
      <c r="Q47" s="82"/>
      <c r="R47" s="82"/>
      <c r="S47" s="82"/>
      <c r="T47" s="82"/>
      <c r="U47" s="82"/>
      <c r="V47" s="82"/>
      <c r="W47" s="82"/>
      <c r="X47" s="82"/>
    </row>
    <row r="48" spans="2:24" ht="24.75" customHeight="1" x14ac:dyDescent="0.2">
      <c r="B48" s="176"/>
      <c r="C48" s="171" t="s">
        <v>106</v>
      </c>
      <c r="D48" s="29" t="s">
        <v>17</v>
      </c>
      <c r="E48" s="29"/>
      <c r="F48" s="29"/>
      <c r="G48" s="29"/>
      <c r="H48" s="29"/>
      <c r="I48" s="29"/>
      <c r="J48" s="29"/>
      <c r="K48" s="29"/>
      <c r="L48" s="29"/>
      <c r="M48" s="29"/>
      <c r="N48" s="29"/>
      <c r="O48" s="29"/>
      <c r="P48" s="29"/>
      <c r="Q48" s="29"/>
      <c r="R48" s="29"/>
      <c r="S48" s="29"/>
      <c r="T48" s="29"/>
      <c r="U48" s="29"/>
      <c r="V48" s="29"/>
      <c r="W48" s="29"/>
      <c r="X48" s="29"/>
    </row>
    <row r="49" spans="2:24" ht="24.75" customHeight="1" x14ac:dyDescent="0.2">
      <c r="B49" s="177"/>
      <c r="C49" s="171" t="s">
        <v>98</v>
      </c>
      <c r="D49" s="29" t="s">
        <v>200</v>
      </c>
      <c r="E49" s="29"/>
      <c r="F49" s="29"/>
      <c r="G49" s="29"/>
      <c r="H49" s="29"/>
      <c r="I49" s="29"/>
      <c r="J49" s="29"/>
      <c r="K49" s="29"/>
      <c r="L49" s="29"/>
      <c r="M49" s="29"/>
      <c r="N49" s="29"/>
      <c r="O49" s="29"/>
      <c r="P49" s="29"/>
      <c r="Q49" s="29"/>
      <c r="R49" s="29"/>
      <c r="S49" s="29"/>
      <c r="T49" s="29"/>
      <c r="U49" s="29"/>
      <c r="V49" s="29"/>
      <c r="W49" s="29"/>
      <c r="X49" s="29"/>
    </row>
    <row r="50" spans="2:24" ht="24.75" customHeight="1" x14ac:dyDescent="0.2">
      <c r="B50" s="177"/>
      <c r="C50" s="171" t="s">
        <v>135</v>
      </c>
      <c r="D50" s="29" t="s">
        <v>25</v>
      </c>
      <c r="E50" s="29"/>
      <c r="F50" s="29"/>
      <c r="G50" s="29"/>
      <c r="H50" s="29"/>
      <c r="I50" s="29"/>
      <c r="J50" s="29"/>
      <c r="K50" s="29"/>
      <c r="L50" s="29"/>
      <c r="M50" s="29"/>
      <c r="N50" s="29"/>
      <c r="O50" s="29"/>
      <c r="P50" s="29"/>
      <c r="Q50" s="29"/>
      <c r="R50" s="29"/>
      <c r="S50" s="29"/>
      <c r="T50" s="29"/>
      <c r="U50" s="29"/>
      <c r="V50" s="29"/>
      <c r="W50" s="29"/>
      <c r="X50" s="29"/>
    </row>
    <row r="51" spans="2:24" ht="24.75" customHeight="1" x14ac:dyDescent="0.2">
      <c r="B51" s="177"/>
      <c r="C51" s="171" t="s">
        <v>202</v>
      </c>
      <c r="D51" s="29" t="s">
        <v>17</v>
      </c>
      <c r="E51" s="29"/>
      <c r="F51" s="29"/>
      <c r="G51" s="29"/>
      <c r="H51" s="29"/>
      <c r="I51" s="29"/>
      <c r="J51" s="29"/>
      <c r="K51" s="29"/>
      <c r="L51" s="29"/>
      <c r="M51" s="29"/>
      <c r="N51" s="29"/>
      <c r="O51" s="29"/>
      <c r="P51" s="29"/>
      <c r="Q51" s="29"/>
      <c r="R51" s="29"/>
      <c r="S51" s="29"/>
      <c r="T51" s="29"/>
      <c r="U51" s="29"/>
      <c r="V51" s="29"/>
      <c r="W51" s="29"/>
      <c r="X51" s="29"/>
    </row>
    <row r="52" spans="2:24" ht="24.75" customHeight="1" x14ac:dyDescent="0.2">
      <c r="B52" s="182">
        <v>8</v>
      </c>
      <c r="C52" s="158" t="s">
        <v>217</v>
      </c>
      <c r="D52" s="29" t="s">
        <v>17</v>
      </c>
      <c r="E52" s="29"/>
      <c r="F52" s="29"/>
      <c r="G52" s="29"/>
      <c r="H52" s="29"/>
      <c r="I52" s="29"/>
      <c r="J52" s="29"/>
      <c r="K52" s="29"/>
      <c r="L52" s="29"/>
      <c r="M52" s="29"/>
      <c r="N52" s="29"/>
      <c r="O52" s="29"/>
      <c r="P52" s="29"/>
      <c r="Q52" s="29"/>
      <c r="R52" s="29"/>
      <c r="S52" s="29"/>
      <c r="T52" s="29"/>
      <c r="U52" s="29"/>
      <c r="V52" s="29"/>
      <c r="W52" s="29"/>
      <c r="X52" s="29"/>
    </row>
    <row r="53" spans="2:24" ht="33.75" customHeight="1" x14ac:dyDescent="0.2">
      <c r="B53" s="182">
        <v>9</v>
      </c>
      <c r="C53" s="158" t="s">
        <v>241</v>
      </c>
      <c r="D53" s="29" t="s">
        <v>16</v>
      </c>
      <c r="E53" s="29"/>
      <c r="F53" s="29"/>
      <c r="G53" s="29"/>
      <c r="H53" s="29"/>
      <c r="I53" s="29"/>
      <c r="J53" s="29"/>
      <c r="K53" s="29"/>
      <c r="L53" s="29"/>
      <c r="M53" s="29"/>
      <c r="N53" s="29"/>
      <c r="O53" s="29"/>
      <c r="P53" s="29"/>
      <c r="Q53" s="29"/>
      <c r="R53" s="29"/>
      <c r="S53" s="29"/>
      <c r="T53" s="29"/>
      <c r="U53" s="29"/>
      <c r="V53" s="29"/>
      <c r="W53" s="29"/>
      <c r="X53" s="29"/>
    </row>
    <row r="54" spans="2:24" ht="33" customHeight="1" x14ac:dyDescent="0.2">
      <c r="B54" s="182">
        <v>10</v>
      </c>
      <c r="C54" s="93" t="s">
        <v>182</v>
      </c>
      <c r="D54" s="82"/>
      <c r="E54" s="82"/>
      <c r="F54" s="82"/>
      <c r="G54" s="82"/>
      <c r="H54" s="82"/>
      <c r="I54" s="82"/>
      <c r="J54" s="82"/>
      <c r="K54" s="82"/>
      <c r="L54" s="82"/>
      <c r="M54" s="82"/>
      <c r="N54" s="82"/>
      <c r="O54" s="82"/>
      <c r="P54" s="82"/>
      <c r="Q54" s="82"/>
      <c r="R54" s="82"/>
      <c r="S54" s="82"/>
      <c r="T54" s="82"/>
      <c r="U54" s="82"/>
      <c r="V54" s="82"/>
      <c r="W54" s="82"/>
      <c r="X54" s="82"/>
    </row>
    <row r="55" spans="2:24" ht="24.75" customHeight="1" x14ac:dyDescent="0.2">
      <c r="B55" s="183"/>
      <c r="C55" s="171" t="s">
        <v>88</v>
      </c>
      <c r="D55" s="29" t="s">
        <v>17</v>
      </c>
      <c r="E55" s="29"/>
      <c r="F55" s="29"/>
      <c r="G55" s="29"/>
      <c r="H55" s="29"/>
      <c r="I55" s="29"/>
      <c r="J55" s="29"/>
      <c r="K55" s="29"/>
      <c r="L55" s="29"/>
      <c r="M55" s="29"/>
      <c r="N55" s="29"/>
      <c r="O55" s="29"/>
      <c r="P55" s="29"/>
      <c r="Q55" s="29"/>
      <c r="R55" s="29"/>
      <c r="S55" s="29"/>
      <c r="T55" s="29"/>
      <c r="U55" s="29"/>
      <c r="V55" s="29"/>
      <c r="W55" s="29"/>
      <c r="X55" s="29"/>
    </row>
    <row r="56" spans="2:24" ht="24.75" customHeight="1" x14ac:dyDescent="0.2">
      <c r="B56" s="170"/>
      <c r="C56" s="171" t="s">
        <v>89</v>
      </c>
      <c r="D56" s="29" t="s">
        <v>17</v>
      </c>
      <c r="E56" s="29"/>
      <c r="F56" s="29"/>
      <c r="G56" s="29"/>
      <c r="H56" s="29"/>
      <c r="I56" s="29"/>
      <c r="J56" s="29"/>
      <c r="K56" s="29"/>
      <c r="L56" s="29"/>
      <c r="M56" s="29"/>
      <c r="N56" s="29"/>
      <c r="O56" s="29"/>
      <c r="P56" s="29"/>
      <c r="Q56" s="29"/>
      <c r="R56" s="29"/>
      <c r="S56" s="29"/>
      <c r="T56" s="29"/>
      <c r="U56" s="29"/>
      <c r="V56" s="29"/>
      <c r="W56" s="29"/>
      <c r="X56" s="29"/>
    </row>
    <row r="57" spans="2:24" ht="24.75" customHeight="1" x14ac:dyDescent="0.2">
      <c r="B57" s="170"/>
      <c r="C57" s="171" t="s">
        <v>90</v>
      </c>
      <c r="D57" s="29" t="s">
        <v>17</v>
      </c>
      <c r="E57" s="29"/>
      <c r="F57" s="29"/>
      <c r="G57" s="29"/>
      <c r="H57" s="29"/>
      <c r="I57" s="29"/>
      <c r="J57" s="29"/>
      <c r="K57" s="29"/>
      <c r="L57" s="29"/>
      <c r="M57" s="29"/>
      <c r="N57" s="29"/>
      <c r="O57" s="29"/>
      <c r="P57" s="29"/>
      <c r="Q57" s="29"/>
      <c r="R57" s="29"/>
      <c r="S57" s="29"/>
      <c r="T57" s="29"/>
      <c r="U57" s="29"/>
      <c r="V57" s="29"/>
      <c r="W57" s="29"/>
      <c r="X57" s="29"/>
    </row>
    <row r="58" spans="2:24" ht="51.75" customHeight="1" x14ac:dyDescent="0.2">
      <c r="B58" s="170"/>
      <c r="C58" s="171" t="s">
        <v>242</v>
      </c>
      <c r="D58" s="29" t="s">
        <v>17</v>
      </c>
      <c r="E58" s="29"/>
      <c r="F58" s="29"/>
      <c r="G58" s="29"/>
      <c r="H58" s="29"/>
      <c r="I58" s="29"/>
      <c r="J58" s="29"/>
      <c r="K58" s="29"/>
      <c r="L58" s="29"/>
      <c r="M58" s="29"/>
      <c r="N58" s="29"/>
      <c r="O58" s="29"/>
      <c r="P58" s="29"/>
      <c r="Q58" s="29"/>
      <c r="R58" s="29"/>
      <c r="S58" s="29"/>
      <c r="T58" s="29"/>
      <c r="U58" s="29"/>
      <c r="V58" s="29"/>
      <c r="W58" s="29"/>
      <c r="X58" s="29"/>
    </row>
    <row r="59" spans="2:24" ht="24.75" customHeight="1" x14ac:dyDescent="0.2">
      <c r="B59" s="170"/>
      <c r="C59" s="171" t="s">
        <v>243</v>
      </c>
      <c r="D59" s="29" t="s">
        <v>235</v>
      </c>
      <c r="E59" s="29"/>
      <c r="F59" s="29"/>
      <c r="G59" s="29"/>
      <c r="H59" s="29"/>
      <c r="I59" s="29"/>
      <c r="J59" s="29"/>
      <c r="K59" s="29"/>
      <c r="L59" s="29"/>
      <c r="M59" s="29"/>
      <c r="N59" s="29"/>
      <c r="O59" s="29"/>
      <c r="P59" s="29"/>
      <c r="Q59" s="29"/>
      <c r="R59" s="29"/>
      <c r="S59" s="29"/>
      <c r="T59" s="29"/>
      <c r="U59" s="29"/>
      <c r="V59" s="29"/>
      <c r="W59" s="29"/>
      <c r="X59" s="29"/>
    </row>
    <row r="60" spans="2:24" ht="24.75" customHeight="1" x14ac:dyDescent="0.2">
      <c r="B60" s="170"/>
      <c r="C60" s="171" t="s">
        <v>91</v>
      </c>
      <c r="D60" s="29" t="s">
        <v>25</v>
      </c>
      <c r="E60" s="29"/>
      <c r="F60" s="29"/>
      <c r="G60" s="29"/>
      <c r="H60" s="29"/>
      <c r="I60" s="29"/>
      <c r="J60" s="29"/>
      <c r="K60" s="29"/>
      <c r="L60" s="29"/>
      <c r="M60" s="29"/>
      <c r="N60" s="29"/>
      <c r="O60" s="29"/>
      <c r="P60" s="29"/>
      <c r="Q60" s="29"/>
      <c r="R60" s="29"/>
      <c r="S60" s="29"/>
      <c r="T60" s="29"/>
      <c r="U60" s="29"/>
      <c r="V60" s="29"/>
      <c r="W60" s="29"/>
      <c r="X60" s="29"/>
    </row>
    <row r="61" spans="2:24" ht="24.75" customHeight="1" x14ac:dyDescent="0.2">
      <c r="B61" s="184"/>
      <c r="C61" s="171" t="s">
        <v>139</v>
      </c>
      <c r="D61" s="29" t="s">
        <v>17</v>
      </c>
      <c r="E61" s="29"/>
      <c r="F61" s="29"/>
      <c r="G61" s="29"/>
      <c r="H61" s="29"/>
      <c r="I61" s="29"/>
      <c r="J61" s="29"/>
      <c r="K61" s="29"/>
      <c r="L61" s="29"/>
      <c r="M61" s="29"/>
      <c r="N61" s="29"/>
      <c r="O61" s="29"/>
      <c r="P61" s="29"/>
      <c r="Q61" s="29"/>
      <c r="R61" s="29"/>
      <c r="S61" s="29"/>
      <c r="T61" s="29"/>
      <c r="U61" s="29"/>
      <c r="V61" s="29"/>
      <c r="W61" s="29"/>
      <c r="X61" s="29"/>
    </row>
    <row r="62" spans="2:24" ht="45" customHeight="1" x14ac:dyDescent="0.2">
      <c r="B62" s="141">
        <v>11</v>
      </c>
      <c r="C62" s="93" t="s">
        <v>233</v>
      </c>
      <c r="D62" s="29" t="s">
        <v>193</v>
      </c>
      <c r="E62" s="29" t="str">
        <f>IF(OR((COUNTIF(E$33:E$51,"=Oui")&gt;=3),(COUNTIF(E$55:E$61,"=Oui")&gt;=1)),"Oui","Non")</f>
        <v>Non</v>
      </c>
      <c r="F62" s="29" t="str">
        <f t="shared" ref="F62:X62" si="1">IF(OR((COUNTIF(F$33:F$51,"=Oui")&gt;=3),(COUNTIF(F$55:F$61,"=Oui")&gt;=1)),"Oui","Non")</f>
        <v>Non</v>
      </c>
      <c r="G62" s="29" t="str">
        <f t="shared" si="1"/>
        <v>Non</v>
      </c>
      <c r="H62" s="29" t="str">
        <f t="shared" si="1"/>
        <v>Non</v>
      </c>
      <c r="I62" s="29" t="str">
        <f t="shared" si="1"/>
        <v>Non</v>
      </c>
      <c r="J62" s="29" t="str">
        <f t="shared" si="1"/>
        <v>Non</v>
      </c>
      <c r="K62" s="29" t="str">
        <f t="shared" si="1"/>
        <v>Non</v>
      </c>
      <c r="L62" s="29" t="str">
        <f t="shared" si="1"/>
        <v>Non</v>
      </c>
      <c r="M62" s="29" t="str">
        <f t="shared" si="1"/>
        <v>Non</v>
      </c>
      <c r="N62" s="29" t="str">
        <f t="shared" si="1"/>
        <v>Non</v>
      </c>
      <c r="O62" s="29" t="str">
        <f t="shared" si="1"/>
        <v>Non</v>
      </c>
      <c r="P62" s="29" t="str">
        <f t="shared" si="1"/>
        <v>Non</v>
      </c>
      <c r="Q62" s="29" t="str">
        <f t="shared" si="1"/>
        <v>Non</v>
      </c>
      <c r="R62" s="29" t="str">
        <f t="shared" si="1"/>
        <v>Non</v>
      </c>
      <c r="S62" s="29" t="str">
        <f t="shared" si="1"/>
        <v>Non</v>
      </c>
      <c r="T62" s="29" t="str">
        <f t="shared" si="1"/>
        <v>Non</v>
      </c>
      <c r="U62" s="29" t="str">
        <f t="shared" si="1"/>
        <v>Non</v>
      </c>
      <c r="V62" s="29" t="str">
        <f t="shared" si="1"/>
        <v>Non</v>
      </c>
      <c r="W62" s="29" t="str">
        <f t="shared" si="1"/>
        <v>Non</v>
      </c>
      <c r="X62" s="29" t="str">
        <f t="shared" si="1"/>
        <v>Non</v>
      </c>
    </row>
    <row r="63" spans="2:24" ht="24" customHeight="1" x14ac:dyDescent="0.2">
      <c r="B63" s="207" t="s">
        <v>87</v>
      </c>
      <c r="C63" s="207" t="s">
        <v>24</v>
      </c>
      <c r="D63" s="164"/>
      <c r="E63" s="164"/>
      <c r="F63" s="164"/>
      <c r="G63" s="164"/>
      <c r="H63" s="164"/>
      <c r="I63" s="164"/>
      <c r="J63" s="164"/>
      <c r="K63" s="164"/>
      <c r="L63" s="164"/>
      <c r="M63" s="164"/>
      <c r="N63" s="164"/>
      <c r="O63" s="164"/>
      <c r="P63" s="164"/>
      <c r="Q63" s="164"/>
      <c r="R63" s="164"/>
      <c r="S63" s="164"/>
      <c r="T63" s="164"/>
      <c r="U63" s="164"/>
      <c r="V63" s="164"/>
      <c r="W63" s="164"/>
      <c r="X63" s="164"/>
    </row>
    <row r="64" spans="2:24" ht="47.25" customHeight="1" x14ac:dyDescent="0.2">
      <c r="B64" s="88">
        <v>12</v>
      </c>
      <c r="C64" s="93" t="s">
        <v>119</v>
      </c>
      <c r="D64" s="29" t="s">
        <v>230</v>
      </c>
      <c r="E64" s="29"/>
      <c r="F64" s="29"/>
      <c r="G64" s="29"/>
      <c r="H64" s="29"/>
      <c r="I64" s="29"/>
      <c r="J64" s="29"/>
      <c r="K64" s="29"/>
      <c r="L64" s="29"/>
      <c r="M64" s="29"/>
      <c r="N64" s="29"/>
      <c r="O64" s="29"/>
      <c r="P64" s="29"/>
      <c r="Q64" s="29"/>
      <c r="R64" s="29"/>
      <c r="S64" s="29"/>
      <c r="T64" s="29"/>
      <c r="U64" s="29"/>
      <c r="V64" s="29"/>
      <c r="W64" s="29"/>
      <c r="X64" s="29"/>
    </row>
    <row r="65" spans="2:24" ht="24" customHeight="1" x14ac:dyDescent="0.2">
      <c r="B65" s="83"/>
      <c r="C65" s="171"/>
    </row>
    <row r="66" spans="2:24" ht="18.75" x14ac:dyDescent="0.2">
      <c r="B66" s="24" t="s">
        <v>78</v>
      </c>
      <c r="C66" s="25" t="s">
        <v>136</v>
      </c>
      <c r="D66" s="87"/>
      <c r="E66" s="26"/>
      <c r="F66" s="26"/>
      <c r="G66" s="26"/>
      <c r="H66" s="26"/>
      <c r="I66" s="26"/>
      <c r="J66" s="26"/>
      <c r="K66" s="26"/>
      <c r="L66" s="26"/>
      <c r="M66" s="26"/>
      <c r="N66" s="26"/>
      <c r="O66" s="26"/>
      <c r="P66" s="26"/>
      <c r="Q66" s="26"/>
      <c r="R66" s="26"/>
      <c r="S66" s="26"/>
      <c r="T66" s="26"/>
      <c r="U66" s="26"/>
      <c r="V66" s="26"/>
      <c r="W66" s="26"/>
      <c r="X66" s="26"/>
    </row>
    <row r="67" spans="2:24" ht="29.25" customHeight="1" x14ac:dyDescent="0.2">
      <c r="B67" s="207" t="s">
        <v>216</v>
      </c>
      <c r="C67" s="207" t="s">
        <v>24</v>
      </c>
      <c r="D67" s="164"/>
      <c r="E67" s="164"/>
      <c r="F67" s="164"/>
      <c r="G67" s="164"/>
      <c r="H67" s="164"/>
      <c r="I67" s="164"/>
      <c r="J67" s="164"/>
      <c r="K67" s="164"/>
      <c r="L67" s="164"/>
      <c r="M67" s="164"/>
      <c r="N67" s="164"/>
      <c r="O67" s="164"/>
      <c r="P67" s="164"/>
      <c r="Q67" s="164"/>
      <c r="R67" s="164"/>
      <c r="S67" s="164"/>
      <c r="T67" s="164"/>
      <c r="U67" s="164"/>
      <c r="V67" s="164"/>
      <c r="W67" s="164"/>
      <c r="X67" s="164"/>
    </row>
    <row r="68" spans="2:24" ht="30" customHeight="1" x14ac:dyDescent="0.2">
      <c r="B68" s="88">
        <v>13</v>
      </c>
      <c r="C68" s="41" t="s">
        <v>203</v>
      </c>
      <c r="D68" s="82"/>
      <c r="E68" s="82"/>
      <c r="F68" s="82"/>
      <c r="G68" s="82"/>
      <c r="H68" s="82"/>
      <c r="I68" s="82"/>
      <c r="J68" s="82"/>
      <c r="K68" s="82"/>
      <c r="L68" s="82"/>
      <c r="M68" s="82"/>
      <c r="N68" s="82"/>
      <c r="O68" s="82"/>
      <c r="P68" s="82"/>
      <c r="Q68" s="82"/>
      <c r="R68" s="82"/>
      <c r="S68" s="82"/>
      <c r="T68" s="82"/>
      <c r="U68" s="82"/>
      <c r="V68" s="82"/>
      <c r="W68" s="82"/>
      <c r="X68" s="82"/>
    </row>
    <row r="69" spans="2:24" ht="24.75" customHeight="1" x14ac:dyDescent="0.2">
      <c r="B69" s="83"/>
      <c r="C69" s="171" t="s">
        <v>137</v>
      </c>
      <c r="D69" s="29" t="s">
        <v>236</v>
      </c>
      <c r="E69" s="29"/>
      <c r="F69" s="29"/>
      <c r="G69" s="29"/>
      <c r="H69" s="29"/>
      <c r="I69" s="29"/>
      <c r="J69" s="29"/>
      <c r="K69" s="29"/>
      <c r="L69" s="29"/>
      <c r="M69" s="29"/>
      <c r="N69" s="29"/>
      <c r="O69" s="29"/>
      <c r="P69" s="29"/>
      <c r="Q69" s="29"/>
      <c r="R69" s="29"/>
      <c r="S69" s="29"/>
      <c r="T69" s="29"/>
      <c r="U69" s="29"/>
      <c r="V69" s="29"/>
      <c r="W69" s="29"/>
      <c r="X69" s="29"/>
    </row>
    <row r="70" spans="2:24" ht="24.75" customHeight="1" x14ac:dyDescent="0.2">
      <c r="B70" s="83"/>
      <c r="C70" s="171" t="s">
        <v>162</v>
      </c>
      <c r="D70" s="29" t="s">
        <v>204</v>
      </c>
      <c r="E70" s="29"/>
      <c r="F70" s="29"/>
      <c r="G70" s="29"/>
      <c r="H70" s="29"/>
      <c r="I70" s="29"/>
      <c r="J70" s="29"/>
      <c r="K70" s="29"/>
      <c r="L70" s="29"/>
      <c r="M70" s="29"/>
      <c r="N70" s="29"/>
      <c r="O70" s="29"/>
      <c r="P70" s="29"/>
      <c r="Q70" s="29"/>
      <c r="R70" s="29"/>
      <c r="S70" s="29"/>
      <c r="T70" s="29"/>
      <c r="U70" s="29"/>
      <c r="V70" s="29"/>
      <c r="W70" s="29"/>
      <c r="X70" s="29"/>
    </row>
    <row r="71" spans="2:24" ht="24.75" customHeight="1" x14ac:dyDescent="0.2">
      <c r="C71" s="171" t="s">
        <v>140</v>
      </c>
      <c r="D71" s="29" t="s">
        <v>17</v>
      </c>
      <c r="E71" s="29"/>
      <c r="F71" s="29"/>
      <c r="G71" s="29"/>
      <c r="H71" s="29"/>
      <c r="I71" s="29"/>
      <c r="J71" s="29"/>
      <c r="K71" s="29"/>
      <c r="L71" s="29"/>
      <c r="M71" s="29"/>
      <c r="N71" s="29"/>
      <c r="O71" s="29"/>
      <c r="P71" s="29"/>
      <c r="Q71" s="29"/>
      <c r="R71" s="29"/>
      <c r="S71" s="29"/>
      <c r="T71" s="29"/>
      <c r="U71" s="29"/>
      <c r="V71" s="29"/>
      <c r="W71" s="29"/>
      <c r="X71" s="29"/>
    </row>
    <row r="72" spans="2:24" ht="24.75" customHeight="1" x14ac:dyDescent="0.2">
      <c r="C72" s="171" t="s">
        <v>122</v>
      </c>
      <c r="D72" s="29" t="s">
        <v>17</v>
      </c>
      <c r="E72" s="29"/>
      <c r="F72" s="29"/>
      <c r="G72" s="29"/>
      <c r="H72" s="29"/>
      <c r="I72" s="29"/>
      <c r="J72" s="29"/>
      <c r="K72" s="29"/>
      <c r="L72" s="29"/>
      <c r="M72" s="29"/>
      <c r="N72" s="29"/>
      <c r="O72" s="29"/>
      <c r="P72" s="29"/>
      <c r="Q72" s="29"/>
      <c r="R72" s="29"/>
      <c r="S72" s="29"/>
      <c r="T72" s="29"/>
      <c r="U72" s="29"/>
      <c r="V72" s="29"/>
      <c r="W72" s="29"/>
      <c r="X72" s="29"/>
    </row>
    <row r="73" spans="2:24" ht="24.75" customHeight="1" x14ac:dyDescent="0.2">
      <c r="C73" s="171" t="s">
        <v>188</v>
      </c>
      <c r="D73" s="29" t="s">
        <v>17</v>
      </c>
      <c r="E73" s="29"/>
      <c r="F73" s="29"/>
      <c r="G73" s="29"/>
      <c r="H73" s="29"/>
      <c r="I73" s="29"/>
      <c r="J73" s="29"/>
      <c r="K73" s="29"/>
      <c r="L73" s="29"/>
      <c r="M73" s="29"/>
      <c r="N73" s="29"/>
      <c r="O73" s="29"/>
      <c r="P73" s="29"/>
      <c r="Q73" s="29"/>
      <c r="R73" s="29"/>
      <c r="S73" s="29"/>
      <c r="T73" s="29"/>
      <c r="U73" s="29"/>
      <c r="V73" s="29"/>
      <c r="W73" s="29"/>
      <c r="X73" s="29"/>
    </row>
    <row r="74" spans="2:24" ht="24.75" customHeight="1" x14ac:dyDescent="0.2">
      <c r="C74" s="171" t="s">
        <v>142</v>
      </c>
      <c r="D74" s="29" t="s">
        <v>17</v>
      </c>
      <c r="E74" s="29"/>
      <c r="F74" s="29"/>
      <c r="G74" s="29"/>
      <c r="H74" s="29"/>
      <c r="I74" s="29"/>
      <c r="J74" s="29"/>
      <c r="K74" s="29"/>
      <c r="L74" s="29"/>
      <c r="M74" s="29"/>
      <c r="N74" s="29"/>
      <c r="O74" s="29"/>
      <c r="P74" s="29"/>
      <c r="Q74" s="29"/>
      <c r="R74" s="29"/>
      <c r="S74" s="29"/>
      <c r="T74" s="29"/>
      <c r="U74" s="29"/>
      <c r="V74" s="29"/>
      <c r="W74" s="29"/>
      <c r="X74" s="29"/>
    </row>
    <row r="75" spans="2:24" ht="24.75" customHeight="1" x14ac:dyDescent="0.2">
      <c r="C75" s="171" t="s">
        <v>205</v>
      </c>
      <c r="D75" s="29" t="s">
        <v>17</v>
      </c>
      <c r="E75" s="29"/>
      <c r="F75" s="29"/>
      <c r="G75" s="29"/>
      <c r="H75" s="29"/>
      <c r="I75" s="29"/>
      <c r="J75" s="29"/>
      <c r="K75" s="29"/>
      <c r="L75" s="29"/>
      <c r="M75" s="29"/>
      <c r="N75" s="29"/>
      <c r="O75" s="29"/>
      <c r="P75" s="29"/>
      <c r="Q75" s="29"/>
      <c r="R75" s="29"/>
      <c r="S75" s="29"/>
      <c r="T75" s="29"/>
      <c r="U75" s="29"/>
      <c r="V75" s="29"/>
      <c r="W75" s="29"/>
      <c r="X75" s="29"/>
    </row>
    <row r="76" spans="2:24" ht="24.75" customHeight="1" x14ac:dyDescent="0.2">
      <c r="C76" s="171" t="s">
        <v>144</v>
      </c>
      <c r="D76" s="29" t="s">
        <v>17</v>
      </c>
      <c r="E76" s="29"/>
      <c r="F76" s="29"/>
      <c r="G76" s="29"/>
      <c r="H76" s="29"/>
      <c r="I76" s="29"/>
      <c r="J76" s="29"/>
      <c r="K76" s="29"/>
      <c r="L76" s="29"/>
      <c r="M76" s="29"/>
      <c r="N76" s="29"/>
      <c r="O76" s="29"/>
      <c r="P76" s="29"/>
      <c r="Q76" s="29"/>
      <c r="R76" s="29"/>
      <c r="S76" s="29"/>
      <c r="T76" s="29"/>
      <c r="U76" s="29"/>
      <c r="V76" s="29"/>
      <c r="W76" s="29"/>
      <c r="X76" s="29"/>
    </row>
    <row r="77" spans="2:24" ht="24.75" customHeight="1" x14ac:dyDescent="0.2">
      <c r="C77" s="171" t="s">
        <v>145</v>
      </c>
      <c r="D77" s="29" t="s">
        <v>17</v>
      </c>
      <c r="E77" s="29"/>
      <c r="F77" s="29"/>
      <c r="G77" s="29"/>
      <c r="H77" s="29"/>
      <c r="I77" s="29"/>
      <c r="J77" s="29"/>
      <c r="K77" s="29"/>
      <c r="L77" s="29"/>
      <c r="M77" s="29"/>
      <c r="N77" s="29"/>
      <c r="O77" s="29"/>
      <c r="P77" s="29"/>
      <c r="Q77" s="29"/>
      <c r="R77" s="29"/>
      <c r="S77" s="29"/>
      <c r="T77" s="29"/>
      <c r="U77" s="29"/>
      <c r="V77" s="29"/>
      <c r="W77" s="29"/>
      <c r="X77" s="29"/>
    </row>
    <row r="78" spans="2:24" ht="24.75" customHeight="1" x14ac:dyDescent="0.2">
      <c r="C78" s="171" t="s">
        <v>146</v>
      </c>
      <c r="D78" s="29" t="s">
        <v>206</v>
      </c>
      <c r="E78" s="29"/>
      <c r="F78" s="29"/>
      <c r="G78" s="29"/>
      <c r="H78" s="29"/>
      <c r="I78" s="29"/>
      <c r="J78" s="29"/>
      <c r="K78" s="29"/>
      <c r="L78" s="29"/>
      <c r="M78" s="29"/>
      <c r="N78" s="29"/>
      <c r="O78" s="29"/>
      <c r="P78" s="29"/>
      <c r="Q78" s="29"/>
      <c r="R78" s="29"/>
      <c r="S78" s="29"/>
      <c r="T78" s="29"/>
      <c r="U78" s="29"/>
      <c r="V78" s="29"/>
      <c r="W78" s="29"/>
      <c r="X78" s="29"/>
    </row>
    <row r="79" spans="2:24" ht="24.75" customHeight="1" x14ac:dyDescent="0.2">
      <c r="C79" s="171" t="s">
        <v>147</v>
      </c>
      <c r="D79" s="29" t="s">
        <v>25</v>
      </c>
      <c r="E79" s="29"/>
      <c r="F79" s="29"/>
      <c r="G79" s="29"/>
      <c r="H79" s="29"/>
      <c r="I79" s="29"/>
      <c r="J79" s="29"/>
      <c r="K79" s="29"/>
      <c r="L79" s="29"/>
      <c r="M79" s="29"/>
      <c r="N79" s="29"/>
      <c r="O79" s="29"/>
      <c r="P79" s="29"/>
      <c r="Q79" s="29"/>
      <c r="R79" s="29"/>
      <c r="S79" s="29"/>
      <c r="T79" s="29"/>
      <c r="U79" s="29"/>
      <c r="V79" s="29"/>
      <c r="W79" s="29"/>
      <c r="X79" s="29"/>
    </row>
    <row r="80" spans="2:24" ht="24.75" customHeight="1" x14ac:dyDescent="0.2">
      <c r="C80" s="171" t="s">
        <v>148</v>
      </c>
      <c r="D80" s="29" t="s">
        <v>17</v>
      </c>
      <c r="E80" s="29"/>
      <c r="F80" s="29"/>
      <c r="G80" s="29"/>
      <c r="H80" s="29"/>
      <c r="I80" s="29"/>
      <c r="J80" s="29"/>
      <c r="K80" s="29"/>
      <c r="L80" s="29"/>
      <c r="M80" s="29"/>
      <c r="N80" s="29"/>
      <c r="O80" s="29"/>
      <c r="P80" s="29"/>
      <c r="Q80" s="29"/>
      <c r="R80" s="29"/>
      <c r="S80" s="29"/>
      <c r="T80" s="29"/>
      <c r="U80" s="29"/>
      <c r="V80" s="29"/>
      <c r="W80" s="29"/>
      <c r="X80" s="29"/>
    </row>
    <row r="81" spans="2:24" ht="24.75" customHeight="1" x14ac:dyDescent="0.2">
      <c r="C81" s="171" t="s">
        <v>184</v>
      </c>
      <c r="D81" s="29" t="s">
        <v>25</v>
      </c>
      <c r="E81" s="29"/>
      <c r="F81" s="29"/>
      <c r="G81" s="29"/>
      <c r="H81" s="29"/>
      <c r="I81" s="29"/>
      <c r="J81" s="29"/>
      <c r="K81" s="29"/>
      <c r="L81" s="29"/>
      <c r="M81" s="29"/>
      <c r="N81" s="29"/>
      <c r="O81" s="29"/>
      <c r="P81" s="29"/>
      <c r="Q81" s="29"/>
      <c r="R81" s="29"/>
      <c r="S81" s="29"/>
      <c r="T81" s="29"/>
      <c r="U81" s="29"/>
      <c r="V81" s="29"/>
      <c r="W81" s="29"/>
      <c r="X81" s="29"/>
    </row>
    <row r="82" spans="2:24" ht="24.75" customHeight="1" x14ac:dyDescent="0.2">
      <c r="B82" s="82">
        <v>14</v>
      </c>
      <c r="C82" s="41" t="s">
        <v>234</v>
      </c>
      <c r="D82" s="29" t="s">
        <v>123</v>
      </c>
      <c r="E82" s="185">
        <f>(COUNTIF(E$69:E$81,"=Oui"))/((COUNTIF(E$69:E$81,"=Oui")+COUNTIF(E$69:E$81,"=Non"))+COUNTBLANK(E$69:E$81))</f>
        <v>0</v>
      </c>
      <c r="F82" s="185">
        <f t="shared" ref="F82:X82" si="2">(COUNTIF(F$69:F$81,"=Oui"))/((COUNTIF(F$69:F$81,"=Oui")+COUNTIF(F$69:F$81,"=Non"))+COUNTBLANK(F$69:F$81))</f>
        <v>0</v>
      </c>
      <c r="G82" s="185">
        <f t="shared" si="2"/>
        <v>0</v>
      </c>
      <c r="H82" s="185">
        <f t="shared" si="2"/>
        <v>0</v>
      </c>
      <c r="I82" s="185">
        <f t="shared" si="2"/>
        <v>0</v>
      </c>
      <c r="J82" s="185">
        <f t="shared" si="2"/>
        <v>0</v>
      </c>
      <c r="K82" s="185">
        <f t="shared" si="2"/>
        <v>0</v>
      </c>
      <c r="L82" s="185">
        <f t="shared" si="2"/>
        <v>0</v>
      </c>
      <c r="M82" s="185">
        <f t="shared" si="2"/>
        <v>0</v>
      </c>
      <c r="N82" s="185">
        <f t="shared" si="2"/>
        <v>0</v>
      </c>
      <c r="O82" s="185">
        <f t="shared" si="2"/>
        <v>0</v>
      </c>
      <c r="P82" s="185">
        <f t="shared" si="2"/>
        <v>0</v>
      </c>
      <c r="Q82" s="185">
        <f t="shared" si="2"/>
        <v>0</v>
      </c>
      <c r="R82" s="185">
        <f t="shared" si="2"/>
        <v>0</v>
      </c>
      <c r="S82" s="185">
        <f t="shared" si="2"/>
        <v>0</v>
      </c>
      <c r="T82" s="185">
        <f t="shared" si="2"/>
        <v>0</v>
      </c>
      <c r="U82" s="185">
        <f t="shared" si="2"/>
        <v>0</v>
      </c>
      <c r="V82" s="185">
        <f t="shared" si="2"/>
        <v>0</v>
      </c>
      <c r="W82" s="185">
        <f t="shared" si="2"/>
        <v>0</v>
      </c>
      <c r="X82" s="185">
        <f t="shared" si="2"/>
        <v>0</v>
      </c>
    </row>
    <row r="83" spans="2:24" ht="31.5" customHeight="1" x14ac:dyDescent="0.2">
      <c r="B83" s="207" t="s">
        <v>215</v>
      </c>
      <c r="C83" s="207" t="s">
        <v>24</v>
      </c>
      <c r="D83" s="175" t="s">
        <v>226</v>
      </c>
      <c r="E83" s="164"/>
      <c r="F83" s="164"/>
      <c r="G83" s="164"/>
      <c r="H83" s="164"/>
      <c r="I83" s="164"/>
      <c r="J83" s="164"/>
      <c r="K83" s="164"/>
      <c r="L83" s="164"/>
      <c r="M83" s="164"/>
      <c r="N83" s="164"/>
      <c r="O83" s="164"/>
      <c r="P83" s="164"/>
      <c r="Q83" s="164"/>
      <c r="R83" s="164"/>
      <c r="S83" s="164"/>
      <c r="T83" s="164"/>
      <c r="U83" s="164"/>
      <c r="V83" s="164"/>
      <c r="W83" s="164"/>
      <c r="X83" s="164"/>
    </row>
    <row r="84" spans="2:24" ht="30" customHeight="1" x14ac:dyDescent="0.2">
      <c r="B84" s="88">
        <v>15</v>
      </c>
      <c r="C84" s="41" t="s">
        <v>157</v>
      </c>
      <c r="D84" s="82"/>
      <c r="E84" s="82"/>
      <c r="F84" s="82"/>
      <c r="G84" s="82"/>
      <c r="H84" s="82"/>
      <c r="I84" s="82"/>
      <c r="J84" s="82"/>
      <c r="K84" s="82"/>
      <c r="L84" s="82"/>
      <c r="M84" s="82"/>
      <c r="N84" s="82"/>
      <c r="O84" s="82"/>
      <c r="P84" s="82"/>
      <c r="Q84" s="82"/>
      <c r="R84" s="82"/>
      <c r="S84" s="82"/>
      <c r="T84" s="82"/>
      <c r="U84" s="82"/>
      <c r="V84" s="82"/>
      <c r="W84" s="82"/>
      <c r="X84" s="82"/>
    </row>
    <row r="85" spans="2:24" ht="24.75" customHeight="1" x14ac:dyDescent="0.2">
      <c r="C85" s="171" t="s">
        <v>149</v>
      </c>
      <c r="D85" s="29" t="s">
        <v>17</v>
      </c>
      <c r="E85" s="29"/>
      <c r="F85" s="29"/>
      <c r="G85" s="29"/>
      <c r="H85" s="29"/>
      <c r="I85" s="29"/>
      <c r="J85" s="29"/>
      <c r="K85" s="29"/>
      <c r="L85" s="29"/>
      <c r="M85" s="29"/>
      <c r="N85" s="29"/>
      <c r="O85" s="29"/>
      <c r="P85" s="29"/>
      <c r="Q85" s="29"/>
      <c r="R85" s="29"/>
      <c r="S85" s="29"/>
      <c r="T85" s="29"/>
      <c r="U85" s="29"/>
      <c r="V85" s="29"/>
      <c r="W85" s="29"/>
      <c r="X85" s="29"/>
    </row>
    <row r="86" spans="2:24" ht="24.75" customHeight="1" x14ac:dyDescent="0.2">
      <c r="C86" s="186" t="s">
        <v>152</v>
      </c>
      <c r="D86" s="29" t="s">
        <v>17</v>
      </c>
      <c r="E86" s="29"/>
      <c r="F86" s="29"/>
      <c r="G86" s="29"/>
      <c r="H86" s="29"/>
      <c r="I86" s="29"/>
      <c r="J86" s="29"/>
      <c r="K86" s="29"/>
      <c r="L86" s="29"/>
      <c r="M86" s="29"/>
      <c r="N86" s="29"/>
      <c r="O86" s="29"/>
      <c r="P86" s="29"/>
      <c r="Q86" s="29"/>
      <c r="R86" s="29"/>
      <c r="S86" s="29"/>
      <c r="T86" s="29"/>
      <c r="U86" s="29"/>
      <c r="V86" s="29"/>
      <c r="W86" s="29"/>
      <c r="X86" s="29"/>
    </row>
    <row r="87" spans="2:24" ht="24.75" customHeight="1" x14ac:dyDescent="0.2">
      <c r="C87" s="171" t="s">
        <v>153</v>
      </c>
      <c r="D87" s="29" t="s">
        <v>17</v>
      </c>
      <c r="E87" s="29"/>
      <c r="F87" s="29"/>
      <c r="G87" s="29"/>
      <c r="H87" s="29"/>
      <c r="I87" s="29"/>
      <c r="J87" s="29"/>
      <c r="K87" s="29"/>
      <c r="L87" s="29"/>
      <c r="M87" s="29"/>
      <c r="N87" s="29"/>
      <c r="O87" s="29"/>
      <c r="P87" s="29"/>
      <c r="Q87" s="29"/>
      <c r="R87" s="29"/>
      <c r="S87" s="29"/>
      <c r="T87" s="29"/>
      <c r="U87" s="29"/>
      <c r="V87" s="29"/>
      <c r="W87" s="29"/>
      <c r="X87" s="29"/>
    </row>
    <row r="88" spans="2:24" ht="30" customHeight="1" x14ac:dyDescent="0.2">
      <c r="B88" s="88">
        <v>16</v>
      </c>
      <c r="C88" s="41" t="s">
        <v>150</v>
      </c>
      <c r="D88" s="82"/>
      <c r="E88" s="82"/>
      <c r="F88" s="82"/>
      <c r="G88" s="82"/>
      <c r="H88" s="82"/>
      <c r="I88" s="82"/>
      <c r="J88" s="82"/>
      <c r="K88" s="82"/>
      <c r="L88" s="82"/>
      <c r="M88" s="82"/>
      <c r="N88" s="82"/>
      <c r="O88" s="82"/>
      <c r="P88" s="82"/>
      <c r="Q88" s="82"/>
      <c r="R88" s="82"/>
      <c r="S88" s="82"/>
      <c r="T88" s="82"/>
      <c r="U88" s="82"/>
      <c r="V88" s="82"/>
      <c r="W88" s="82"/>
      <c r="X88" s="82"/>
    </row>
    <row r="89" spans="2:24" ht="39.75" customHeight="1" x14ac:dyDescent="0.2">
      <c r="C89" s="171" t="s">
        <v>207</v>
      </c>
      <c r="D89" s="29" t="s">
        <v>208</v>
      </c>
      <c r="E89" s="29"/>
      <c r="F89" s="29"/>
      <c r="G89" s="29"/>
      <c r="H89" s="29"/>
      <c r="I89" s="29"/>
      <c r="J89" s="29"/>
      <c r="K89" s="29"/>
      <c r="L89" s="29"/>
      <c r="M89" s="29"/>
      <c r="N89" s="29"/>
      <c r="O89" s="29"/>
      <c r="P89" s="29"/>
      <c r="Q89" s="29"/>
      <c r="R89" s="29"/>
      <c r="S89" s="29"/>
      <c r="T89" s="29"/>
      <c r="U89" s="29"/>
      <c r="V89" s="29"/>
      <c r="W89" s="29"/>
      <c r="X89" s="29"/>
    </row>
    <row r="90" spans="2:24" ht="38.25" customHeight="1" x14ac:dyDescent="0.2">
      <c r="C90" s="171" t="s">
        <v>209</v>
      </c>
      <c r="D90" s="29" t="s">
        <v>17</v>
      </c>
      <c r="E90" s="29"/>
      <c r="F90" s="29"/>
      <c r="G90" s="29"/>
      <c r="H90" s="29"/>
      <c r="I90" s="29"/>
      <c r="J90" s="29"/>
      <c r="K90" s="29"/>
      <c r="L90" s="29"/>
      <c r="M90" s="29"/>
      <c r="N90" s="29"/>
      <c r="O90" s="29"/>
      <c r="P90" s="29"/>
      <c r="Q90" s="29"/>
      <c r="R90" s="29"/>
      <c r="S90" s="29"/>
      <c r="T90" s="29"/>
      <c r="U90" s="29"/>
      <c r="V90" s="29"/>
      <c r="W90" s="29"/>
      <c r="X90" s="29"/>
    </row>
    <row r="91" spans="2:24" ht="30" customHeight="1" x14ac:dyDescent="0.2">
      <c r="C91" s="171" t="s">
        <v>151</v>
      </c>
      <c r="D91" s="29" t="s">
        <v>25</v>
      </c>
      <c r="E91" s="29"/>
      <c r="F91" s="29"/>
      <c r="G91" s="29"/>
      <c r="H91" s="29"/>
      <c r="I91" s="29"/>
      <c r="J91" s="29"/>
      <c r="K91" s="29"/>
      <c r="L91" s="29"/>
      <c r="M91" s="29"/>
      <c r="N91" s="29"/>
      <c r="O91" s="29"/>
      <c r="P91" s="29"/>
      <c r="Q91" s="29"/>
      <c r="R91" s="29"/>
      <c r="S91" s="29"/>
      <c r="T91" s="29"/>
      <c r="U91" s="29"/>
      <c r="V91" s="29"/>
      <c r="W91" s="29"/>
      <c r="X91" s="29"/>
    </row>
    <row r="92" spans="2:24" ht="24.75" customHeight="1" x14ac:dyDescent="0.2">
      <c r="B92" s="92">
        <v>17</v>
      </c>
      <c r="C92" s="41" t="s">
        <v>69</v>
      </c>
      <c r="D92" s="29" t="s">
        <v>231</v>
      </c>
      <c r="E92" s="29"/>
      <c r="F92" s="29"/>
      <c r="G92" s="29"/>
      <c r="H92" s="29"/>
      <c r="I92" s="29"/>
      <c r="J92" s="29"/>
      <c r="K92" s="29"/>
      <c r="L92" s="29"/>
      <c r="M92" s="29"/>
      <c r="N92" s="29"/>
      <c r="O92" s="29"/>
      <c r="P92" s="29"/>
      <c r="Q92" s="29"/>
      <c r="R92" s="29"/>
      <c r="S92" s="29"/>
      <c r="T92" s="29"/>
      <c r="U92" s="29"/>
      <c r="V92" s="29"/>
      <c r="W92" s="29"/>
      <c r="X92" s="29"/>
    </row>
    <row r="93" spans="2:24" ht="24.75" customHeight="1" x14ac:dyDescent="0.2">
      <c r="B93" s="92">
        <v>18</v>
      </c>
      <c r="C93" s="41" t="s">
        <v>74</v>
      </c>
      <c r="D93" s="29" t="s">
        <v>231</v>
      </c>
      <c r="E93" s="29"/>
      <c r="F93" s="29"/>
      <c r="G93" s="29"/>
      <c r="H93" s="29"/>
      <c r="I93" s="29"/>
      <c r="J93" s="29"/>
      <c r="K93" s="29"/>
      <c r="L93" s="29"/>
      <c r="M93" s="29"/>
      <c r="N93" s="29"/>
      <c r="O93" s="29"/>
      <c r="P93" s="29"/>
      <c r="Q93" s="29"/>
      <c r="R93" s="29"/>
      <c r="S93" s="29"/>
      <c r="T93" s="29"/>
      <c r="U93" s="29"/>
      <c r="V93" s="29"/>
      <c r="W93" s="29"/>
      <c r="X93" s="29"/>
    </row>
    <row r="94" spans="2:24" ht="24.75" customHeight="1" x14ac:dyDescent="0.2">
      <c r="C94" s="187"/>
      <c r="D94" s="82"/>
      <c r="E94" s="82"/>
      <c r="F94" s="82"/>
      <c r="G94" s="82"/>
      <c r="H94" s="82"/>
      <c r="I94" s="82"/>
      <c r="J94" s="82"/>
      <c r="K94" s="82"/>
      <c r="L94" s="82"/>
      <c r="M94" s="82"/>
      <c r="N94" s="82"/>
      <c r="O94" s="82"/>
      <c r="P94" s="82"/>
      <c r="Q94" s="82"/>
      <c r="R94" s="82"/>
      <c r="S94" s="82"/>
      <c r="T94" s="82"/>
      <c r="U94" s="82"/>
      <c r="V94" s="82"/>
      <c r="W94" s="82"/>
      <c r="X94" s="82"/>
    </row>
    <row r="95" spans="2:24" ht="37.5" x14ac:dyDescent="0.2">
      <c r="B95" s="24" t="s">
        <v>79</v>
      </c>
      <c r="C95" s="138" t="s">
        <v>218</v>
      </c>
      <c r="D95" s="25"/>
      <c r="E95" s="26"/>
      <c r="F95" s="26"/>
      <c r="G95" s="26"/>
      <c r="H95" s="26"/>
      <c r="I95" s="26"/>
      <c r="J95" s="26"/>
      <c r="K95" s="26"/>
      <c r="L95" s="26"/>
      <c r="M95" s="26"/>
      <c r="N95" s="26"/>
      <c r="O95" s="26"/>
      <c r="P95" s="26"/>
      <c r="Q95" s="26"/>
      <c r="R95" s="26"/>
      <c r="S95" s="26"/>
      <c r="T95" s="26"/>
      <c r="U95" s="26"/>
      <c r="V95" s="26"/>
      <c r="W95" s="26"/>
      <c r="X95" s="26"/>
    </row>
    <row r="96" spans="2:24" ht="54" customHeight="1" x14ac:dyDescent="0.2">
      <c r="B96" s="168">
        <v>19</v>
      </c>
      <c r="C96" s="33" t="s">
        <v>72</v>
      </c>
      <c r="D96" s="85" t="s">
        <v>80</v>
      </c>
      <c r="E96" s="29"/>
      <c r="F96" s="29"/>
      <c r="G96" s="29"/>
      <c r="H96" s="29"/>
      <c r="I96" s="29"/>
      <c r="J96" s="29"/>
      <c r="K96" s="29"/>
      <c r="L96" s="29"/>
      <c r="M96" s="29"/>
      <c r="N96" s="29"/>
      <c r="O96" s="29"/>
      <c r="P96" s="29"/>
      <c r="Q96" s="29"/>
      <c r="R96" s="29"/>
      <c r="S96" s="29"/>
      <c r="T96" s="29"/>
      <c r="U96" s="29"/>
      <c r="V96" s="29"/>
      <c r="W96" s="29"/>
      <c r="X96" s="29"/>
    </row>
    <row r="97" spans="1:26" ht="24" customHeight="1" x14ac:dyDescent="0.2">
      <c r="B97" s="88">
        <v>20</v>
      </c>
      <c r="C97" s="33" t="s">
        <v>227</v>
      </c>
      <c r="D97" s="85" t="s">
        <v>17</v>
      </c>
      <c r="E97" s="29"/>
      <c r="F97" s="29"/>
      <c r="G97" s="29"/>
      <c r="H97" s="29"/>
      <c r="I97" s="29"/>
      <c r="J97" s="29"/>
      <c r="K97" s="29"/>
      <c r="L97" s="29"/>
      <c r="M97" s="29"/>
      <c r="N97" s="29"/>
      <c r="O97" s="29"/>
      <c r="P97" s="29"/>
      <c r="Q97" s="29"/>
      <c r="R97" s="29"/>
      <c r="S97" s="29"/>
      <c r="T97" s="29"/>
      <c r="U97" s="29"/>
      <c r="V97" s="29"/>
      <c r="W97" s="29"/>
      <c r="X97" s="29"/>
    </row>
    <row r="98" spans="1:26" ht="24" customHeight="1" x14ac:dyDescent="0.2">
      <c r="A98" s="142"/>
      <c r="B98" s="168">
        <v>21</v>
      </c>
      <c r="C98" s="33" t="s">
        <v>97</v>
      </c>
      <c r="D98" s="85" t="s">
        <v>17</v>
      </c>
      <c r="E98" s="29"/>
      <c r="F98" s="29"/>
      <c r="G98" s="29"/>
      <c r="H98" s="29"/>
      <c r="I98" s="29"/>
      <c r="J98" s="29"/>
      <c r="K98" s="29"/>
      <c r="L98" s="29"/>
      <c r="M98" s="29"/>
      <c r="N98" s="29"/>
      <c r="O98" s="29"/>
      <c r="P98" s="29"/>
      <c r="Q98" s="29"/>
      <c r="R98" s="29"/>
      <c r="S98" s="29"/>
      <c r="T98" s="29"/>
      <c r="U98" s="29"/>
      <c r="V98" s="29"/>
      <c r="W98" s="29"/>
      <c r="X98" s="29"/>
    </row>
    <row r="99" spans="1:26" ht="30" customHeight="1" x14ac:dyDescent="0.2">
      <c r="B99" s="88">
        <v>22</v>
      </c>
      <c r="C99" s="33" t="s">
        <v>160</v>
      </c>
      <c r="D99" s="82"/>
      <c r="E99" s="82"/>
      <c r="F99" s="82"/>
      <c r="G99" s="82"/>
      <c r="H99" s="82"/>
      <c r="I99" s="82"/>
      <c r="J99" s="82"/>
      <c r="K99" s="82"/>
      <c r="L99" s="82"/>
      <c r="M99" s="82"/>
      <c r="N99" s="82"/>
      <c r="O99" s="82"/>
      <c r="P99" s="82"/>
      <c r="Q99" s="82"/>
      <c r="R99" s="82"/>
      <c r="S99" s="82"/>
      <c r="T99" s="82"/>
      <c r="U99" s="82"/>
      <c r="V99" s="82"/>
      <c r="W99" s="82"/>
      <c r="X99" s="82"/>
    </row>
    <row r="100" spans="1:26" ht="24.75" customHeight="1" x14ac:dyDescent="0.2">
      <c r="C100" s="171" t="s">
        <v>189</v>
      </c>
      <c r="D100" s="29" t="s">
        <v>17</v>
      </c>
      <c r="E100" s="29"/>
      <c r="F100" s="29"/>
      <c r="G100" s="29"/>
      <c r="H100" s="29"/>
      <c r="I100" s="29"/>
      <c r="J100" s="29"/>
      <c r="K100" s="29"/>
      <c r="L100" s="29"/>
      <c r="M100" s="29"/>
      <c r="N100" s="29"/>
      <c r="O100" s="29"/>
      <c r="P100" s="29"/>
      <c r="Q100" s="29"/>
      <c r="R100" s="29"/>
      <c r="S100" s="29"/>
      <c r="T100" s="29"/>
      <c r="U100" s="29"/>
      <c r="V100" s="29"/>
      <c r="W100" s="29"/>
      <c r="X100" s="29"/>
    </row>
    <row r="101" spans="1:26" ht="24.75" customHeight="1" x14ac:dyDescent="0.2">
      <c r="C101" s="171" t="s">
        <v>94</v>
      </c>
      <c r="D101" s="29" t="s">
        <v>17</v>
      </c>
      <c r="E101" s="29"/>
      <c r="F101" s="29"/>
      <c r="G101" s="29"/>
      <c r="H101" s="29"/>
      <c r="I101" s="29"/>
      <c r="J101" s="29"/>
      <c r="K101" s="29"/>
      <c r="L101" s="29"/>
      <c r="M101" s="29"/>
      <c r="N101" s="29"/>
      <c r="O101" s="29"/>
      <c r="P101" s="29"/>
      <c r="Q101" s="29"/>
      <c r="R101" s="29"/>
      <c r="S101" s="29"/>
      <c r="T101" s="29"/>
      <c r="U101" s="29"/>
      <c r="V101" s="29"/>
      <c r="W101" s="29"/>
      <c r="X101" s="29"/>
    </row>
    <row r="102" spans="1:26" ht="24.75" customHeight="1" x14ac:dyDescent="0.2">
      <c r="C102" s="171" t="s">
        <v>187</v>
      </c>
      <c r="D102" s="29" t="s">
        <v>17</v>
      </c>
      <c r="E102" s="29"/>
      <c r="F102" s="29"/>
      <c r="G102" s="29"/>
      <c r="H102" s="29"/>
      <c r="I102" s="29"/>
      <c r="J102" s="29"/>
      <c r="K102" s="29"/>
      <c r="L102" s="29"/>
      <c r="M102" s="29"/>
      <c r="N102" s="29"/>
      <c r="O102" s="29"/>
      <c r="P102" s="29"/>
      <c r="Q102" s="29"/>
      <c r="R102" s="29"/>
      <c r="S102" s="29"/>
      <c r="T102" s="29"/>
      <c r="U102" s="29"/>
      <c r="V102" s="29"/>
      <c r="W102" s="29"/>
      <c r="X102" s="29"/>
    </row>
    <row r="103" spans="1:26" ht="27" customHeight="1" x14ac:dyDescent="0.2">
      <c r="C103" s="171" t="s">
        <v>237</v>
      </c>
      <c r="D103" s="29" t="s">
        <v>17</v>
      </c>
      <c r="E103" s="29"/>
      <c r="F103" s="29"/>
      <c r="G103" s="29"/>
      <c r="H103" s="29"/>
      <c r="I103" s="29"/>
      <c r="J103" s="29"/>
      <c r="K103" s="29"/>
      <c r="L103" s="29"/>
      <c r="M103" s="29"/>
      <c r="N103" s="29"/>
      <c r="O103" s="29"/>
      <c r="P103" s="29"/>
      <c r="Q103" s="29"/>
      <c r="R103" s="29"/>
      <c r="S103" s="29"/>
      <c r="T103" s="29"/>
      <c r="U103" s="29"/>
      <c r="V103" s="29"/>
      <c r="W103" s="29"/>
      <c r="X103" s="29"/>
    </row>
    <row r="104" spans="1:26" ht="24.75" customHeight="1" x14ac:dyDescent="0.2">
      <c r="C104" s="171" t="s">
        <v>96</v>
      </c>
      <c r="D104" s="29" t="s">
        <v>17</v>
      </c>
      <c r="E104" s="29"/>
      <c r="F104" s="29"/>
      <c r="G104" s="29"/>
      <c r="H104" s="29"/>
      <c r="I104" s="29"/>
      <c r="J104" s="29"/>
      <c r="K104" s="29"/>
      <c r="L104" s="29"/>
      <c r="M104" s="29"/>
      <c r="N104" s="29"/>
      <c r="O104" s="29"/>
      <c r="P104" s="29"/>
      <c r="Q104" s="29"/>
      <c r="R104" s="29"/>
      <c r="S104" s="29"/>
      <c r="T104" s="29"/>
      <c r="U104" s="29"/>
      <c r="V104" s="29"/>
      <c r="W104" s="29"/>
      <c r="X104" s="29"/>
    </row>
    <row r="105" spans="1:26" ht="24.75" customHeight="1" x14ac:dyDescent="0.2">
      <c r="C105" s="171" t="s">
        <v>92</v>
      </c>
      <c r="D105" s="29" t="s">
        <v>17</v>
      </c>
      <c r="E105" s="29"/>
      <c r="F105" s="29"/>
      <c r="G105" s="29"/>
      <c r="H105" s="29"/>
      <c r="I105" s="29"/>
      <c r="J105" s="29"/>
      <c r="K105" s="29"/>
      <c r="L105" s="29"/>
      <c r="M105" s="29"/>
      <c r="N105" s="29"/>
      <c r="O105" s="29"/>
      <c r="P105" s="29"/>
      <c r="Q105" s="29"/>
      <c r="R105" s="29"/>
      <c r="S105" s="29"/>
      <c r="T105" s="29"/>
      <c r="U105" s="29"/>
      <c r="V105" s="29"/>
      <c r="W105" s="29"/>
      <c r="X105" s="29"/>
    </row>
    <row r="106" spans="1:26" ht="24.75" customHeight="1" x14ac:dyDescent="0.2">
      <c r="C106" s="171" t="s">
        <v>93</v>
      </c>
      <c r="D106" s="29" t="s">
        <v>17</v>
      </c>
      <c r="E106" s="29"/>
      <c r="F106" s="29"/>
      <c r="G106" s="29"/>
      <c r="H106" s="29"/>
      <c r="I106" s="29"/>
      <c r="J106" s="29"/>
      <c r="K106" s="29"/>
      <c r="L106" s="29"/>
      <c r="M106" s="29"/>
      <c r="N106" s="29"/>
      <c r="O106" s="29"/>
      <c r="P106" s="29"/>
      <c r="Q106" s="29"/>
      <c r="R106" s="29"/>
      <c r="S106" s="29"/>
      <c r="T106" s="29"/>
      <c r="U106" s="29"/>
      <c r="V106" s="29"/>
      <c r="W106" s="29"/>
      <c r="X106" s="29"/>
    </row>
    <row r="107" spans="1:26" ht="24.75" customHeight="1" x14ac:dyDescent="0.2">
      <c r="C107" s="171" t="s">
        <v>125</v>
      </c>
      <c r="D107" s="29" t="s">
        <v>17</v>
      </c>
      <c r="E107" s="29"/>
      <c r="F107" s="29"/>
      <c r="G107" s="29"/>
      <c r="H107" s="29"/>
      <c r="I107" s="29"/>
      <c r="J107" s="29"/>
      <c r="K107" s="29"/>
      <c r="L107" s="29"/>
      <c r="M107" s="29"/>
      <c r="N107" s="29"/>
      <c r="O107" s="29"/>
      <c r="P107" s="29"/>
      <c r="Q107" s="29"/>
      <c r="R107" s="29"/>
      <c r="S107" s="29"/>
      <c r="T107" s="29"/>
      <c r="U107" s="29"/>
      <c r="V107" s="29"/>
      <c r="W107" s="29"/>
      <c r="X107" s="29"/>
    </row>
    <row r="108" spans="1:26" ht="29.25" customHeight="1" x14ac:dyDescent="0.2">
      <c r="C108" s="171" t="s">
        <v>124</v>
      </c>
      <c r="D108" s="29" t="s">
        <v>17</v>
      </c>
      <c r="E108" s="29"/>
      <c r="F108" s="29"/>
      <c r="G108" s="29"/>
      <c r="H108" s="29"/>
      <c r="I108" s="29"/>
      <c r="J108" s="29"/>
      <c r="K108" s="29"/>
      <c r="L108" s="29"/>
      <c r="M108" s="29"/>
      <c r="N108" s="29"/>
      <c r="O108" s="29"/>
      <c r="P108" s="29"/>
      <c r="Q108" s="29"/>
      <c r="R108" s="29"/>
      <c r="S108" s="29"/>
      <c r="T108" s="29"/>
      <c r="U108" s="29"/>
      <c r="V108" s="29"/>
      <c r="W108" s="29"/>
      <c r="X108" s="29"/>
    </row>
    <row r="109" spans="1:26" ht="30" customHeight="1" x14ac:dyDescent="0.2">
      <c r="B109" s="88">
        <v>23</v>
      </c>
      <c r="C109" s="41" t="s">
        <v>126</v>
      </c>
      <c r="D109" s="29" t="s">
        <v>95</v>
      </c>
      <c r="E109" s="29"/>
      <c r="F109" s="29"/>
      <c r="G109" s="29"/>
      <c r="H109" s="29"/>
      <c r="I109" s="29"/>
      <c r="J109" s="29"/>
      <c r="K109" s="29"/>
      <c r="L109" s="29"/>
      <c r="M109" s="29"/>
      <c r="N109" s="29"/>
      <c r="O109" s="29"/>
      <c r="P109" s="29"/>
      <c r="Q109" s="29"/>
      <c r="R109" s="29"/>
      <c r="S109" s="29"/>
      <c r="T109" s="29"/>
      <c r="U109" s="29"/>
      <c r="V109" s="29"/>
      <c r="W109" s="29"/>
      <c r="X109" s="29"/>
    </row>
    <row r="110" spans="1:26" s="174" customFormat="1" ht="33" customHeight="1" x14ac:dyDescent="0.2">
      <c r="A110" s="142"/>
      <c r="B110" s="88">
        <v>24</v>
      </c>
      <c r="C110" s="33" t="s">
        <v>161</v>
      </c>
      <c r="D110" s="82"/>
      <c r="E110" s="82"/>
      <c r="F110" s="82"/>
      <c r="G110" s="82"/>
      <c r="H110" s="82"/>
      <c r="I110" s="82"/>
      <c r="J110" s="82"/>
      <c r="K110" s="82"/>
      <c r="L110" s="82"/>
      <c r="M110" s="82"/>
      <c r="N110" s="82"/>
      <c r="O110" s="82"/>
      <c r="P110" s="82"/>
      <c r="Q110" s="82"/>
      <c r="R110" s="82"/>
      <c r="S110" s="82"/>
      <c r="T110" s="82"/>
      <c r="U110" s="82"/>
      <c r="V110" s="82"/>
      <c r="W110" s="82"/>
      <c r="X110" s="82"/>
      <c r="Y110" s="82"/>
      <c r="Z110" s="82"/>
    </row>
    <row r="111" spans="1:26" s="190" customFormat="1" ht="24" customHeight="1" x14ac:dyDescent="0.2">
      <c r="B111" s="188"/>
      <c r="C111" s="189" t="s">
        <v>164</v>
      </c>
      <c r="D111" s="29" t="s">
        <v>17</v>
      </c>
      <c r="E111" s="29"/>
      <c r="F111" s="29"/>
      <c r="G111" s="29"/>
      <c r="H111" s="29"/>
      <c r="I111" s="29"/>
      <c r="J111" s="29"/>
      <c r="K111" s="29"/>
      <c r="L111" s="29"/>
      <c r="M111" s="29"/>
      <c r="N111" s="29"/>
      <c r="O111" s="29"/>
      <c r="P111" s="29"/>
      <c r="Q111" s="29"/>
      <c r="R111" s="29"/>
      <c r="S111" s="29"/>
      <c r="T111" s="29"/>
      <c r="U111" s="29"/>
      <c r="V111" s="29"/>
      <c r="W111" s="29"/>
      <c r="X111" s="29"/>
    </row>
    <row r="112" spans="1:26" s="190" customFormat="1" ht="24" customHeight="1" x14ac:dyDescent="0.2">
      <c r="B112" s="188"/>
      <c r="C112" s="189" t="s">
        <v>165</v>
      </c>
      <c r="D112" s="29" t="s">
        <v>17</v>
      </c>
      <c r="E112" s="29"/>
      <c r="F112" s="29"/>
      <c r="G112" s="29"/>
      <c r="H112" s="29"/>
      <c r="I112" s="29"/>
      <c r="J112" s="29"/>
      <c r="K112" s="29"/>
      <c r="L112" s="29"/>
      <c r="M112" s="29"/>
      <c r="N112" s="29"/>
      <c r="O112" s="29"/>
      <c r="P112" s="29"/>
      <c r="Q112" s="29"/>
      <c r="R112" s="29"/>
      <c r="S112" s="29"/>
      <c r="T112" s="29"/>
      <c r="U112" s="29"/>
      <c r="V112" s="29"/>
      <c r="W112" s="29"/>
      <c r="X112" s="29"/>
    </row>
    <row r="113" spans="2:24" s="190" customFormat="1" ht="24" customHeight="1" x14ac:dyDescent="0.2">
      <c r="B113" s="188"/>
      <c r="C113" s="189" t="s">
        <v>166</v>
      </c>
      <c r="D113" s="29" t="s">
        <v>17</v>
      </c>
      <c r="E113" s="29"/>
      <c r="F113" s="29"/>
      <c r="G113" s="29"/>
      <c r="H113" s="29"/>
      <c r="I113" s="29"/>
      <c r="J113" s="29"/>
      <c r="K113" s="29"/>
      <c r="L113" s="29"/>
      <c r="M113" s="29"/>
      <c r="N113" s="29"/>
      <c r="O113" s="29"/>
      <c r="P113" s="29"/>
      <c r="Q113" s="29"/>
      <c r="R113" s="29"/>
      <c r="S113" s="29"/>
      <c r="T113" s="29"/>
      <c r="U113" s="29"/>
      <c r="V113" s="29"/>
      <c r="W113" s="29"/>
      <c r="X113" s="29"/>
    </row>
    <row r="114" spans="2:24" s="190" customFormat="1" ht="24" customHeight="1" x14ac:dyDescent="0.2">
      <c r="B114" s="188"/>
      <c r="C114" s="189" t="s">
        <v>167</v>
      </c>
      <c r="D114" s="29" t="s">
        <v>17</v>
      </c>
      <c r="E114" s="29"/>
      <c r="F114" s="29"/>
      <c r="G114" s="29"/>
      <c r="H114" s="29"/>
      <c r="I114" s="29"/>
      <c r="J114" s="29"/>
      <c r="K114" s="29"/>
      <c r="L114" s="29"/>
      <c r="M114" s="29"/>
      <c r="N114" s="29"/>
      <c r="O114" s="29"/>
      <c r="P114" s="29"/>
      <c r="Q114" s="29"/>
      <c r="R114" s="29"/>
      <c r="S114" s="29"/>
      <c r="T114" s="29"/>
      <c r="U114" s="29"/>
      <c r="V114" s="29"/>
      <c r="W114" s="29"/>
      <c r="X114" s="29"/>
    </row>
    <row r="115" spans="2:24" s="190" customFormat="1" ht="24" customHeight="1" x14ac:dyDescent="0.2">
      <c r="B115" s="188"/>
      <c r="C115" s="189" t="s">
        <v>168</v>
      </c>
      <c r="D115" s="29" t="s">
        <v>17</v>
      </c>
      <c r="E115" s="29"/>
      <c r="F115" s="29"/>
      <c r="G115" s="29"/>
      <c r="H115" s="29"/>
      <c r="I115" s="29"/>
      <c r="J115" s="29"/>
      <c r="K115" s="29"/>
      <c r="L115" s="29"/>
      <c r="M115" s="29"/>
      <c r="N115" s="29"/>
      <c r="O115" s="29"/>
      <c r="P115" s="29"/>
      <c r="Q115" s="29"/>
      <c r="R115" s="29"/>
      <c r="S115" s="29"/>
      <c r="T115" s="29"/>
      <c r="U115" s="29"/>
      <c r="V115" s="29"/>
      <c r="W115" s="29"/>
      <c r="X115" s="29"/>
    </row>
    <row r="116" spans="2:24" s="190" customFormat="1" ht="24" customHeight="1" x14ac:dyDescent="0.2">
      <c r="B116" s="188"/>
      <c r="C116" s="189" t="s">
        <v>169</v>
      </c>
      <c r="D116" s="29" t="s">
        <v>17</v>
      </c>
      <c r="E116" s="29"/>
      <c r="F116" s="29"/>
      <c r="G116" s="29"/>
      <c r="H116" s="29"/>
      <c r="I116" s="29"/>
      <c r="J116" s="29"/>
      <c r="K116" s="29"/>
      <c r="L116" s="29"/>
      <c r="M116" s="29"/>
      <c r="N116" s="29"/>
      <c r="O116" s="29"/>
      <c r="P116" s="29"/>
      <c r="Q116" s="29"/>
      <c r="R116" s="29"/>
      <c r="S116" s="29"/>
      <c r="T116" s="29"/>
      <c r="U116" s="29"/>
      <c r="V116" s="29"/>
      <c r="W116" s="29"/>
      <c r="X116" s="29"/>
    </row>
    <row r="117" spans="2:24" s="190" customFormat="1" ht="24" customHeight="1" x14ac:dyDescent="0.2">
      <c r="B117" s="188"/>
      <c r="C117" s="189" t="s">
        <v>194</v>
      </c>
      <c r="D117" s="29" t="s">
        <v>212</v>
      </c>
      <c r="E117" s="29"/>
      <c r="F117" s="29"/>
      <c r="G117" s="29"/>
      <c r="H117" s="29"/>
      <c r="I117" s="29"/>
      <c r="J117" s="29"/>
      <c r="K117" s="29"/>
      <c r="L117" s="29"/>
      <c r="M117" s="29"/>
      <c r="N117" s="29"/>
      <c r="O117" s="29"/>
      <c r="P117" s="29"/>
      <c r="Q117" s="29"/>
      <c r="R117" s="29"/>
      <c r="S117" s="29"/>
      <c r="T117" s="29"/>
      <c r="U117" s="29"/>
      <c r="V117" s="29"/>
      <c r="W117" s="29"/>
      <c r="X117" s="29"/>
    </row>
    <row r="118" spans="2:24" s="190" customFormat="1" ht="24" customHeight="1" x14ac:dyDescent="0.2">
      <c r="B118" s="188"/>
      <c r="C118" s="189" t="s">
        <v>170</v>
      </c>
      <c r="D118" s="29" t="s">
        <v>17</v>
      </c>
      <c r="E118" s="29"/>
      <c r="F118" s="29"/>
      <c r="G118" s="29"/>
      <c r="H118" s="29"/>
      <c r="I118" s="29"/>
      <c r="J118" s="29"/>
      <c r="K118" s="29"/>
      <c r="L118" s="29"/>
      <c r="M118" s="29"/>
      <c r="N118" s="29"/>
      <c r="O118" s="29"/>
      <c r="P118" s="29"/>
      <c r="Q118" s="29"/>
      <c r="R118" s="29"/>
      <c r="S118" s="29"/>
      <c r="T118" s="29"/>
      <c r="U118" s="29"/>
      <c r="V118" s="29"/>
      <c r="W118" s="29"/>
      <c r="X118" s="29"/>
    </row>
    <row r="119" spans="2:24" s="190" customFormat="1" ht="24" customHeight="1" x14ac:dyDescent="0.2">
      <c r="B119" s="188"/>
      <c r="C119" s="189" t="s">
        <v>171</v>
      </c>
      <c r="D119" s="29" t="s">
        <v>34</v>
      </c>
      <c r="E119" s="29"/>
      <c r="F119" s="29"/>
      <c r="G119" s="29"/>
      <c r="H119" s="29"/>
      <c r="I119" s="29"/>
      <c r="J119" s="29"/>
      <c r="K119" s="29"/>
      <c r="L119" s="29"/>
      <c r="M119" s="29"/>
      <c r="N119" s="29"/>
      <c r="O119" s="29"/>
      <c r="P119" s="29"/>
      <c r="Q119" s="29"/>
      <c r="R119" s="29"/>
      <c r="S119" s="29"/>
      <c r="T119" s="29"/>
      <c r="U119" s="29"/>
      <c r="V119" s="29"/>
      <c r="W119" s="29"/>
      <c r="X119" s="29"/>
    </row>
    <row r="120" spans="2:24" s="190" customFormat="1" ht="24" customHeight="1" x14ac:dyDescent="0.2">
      <c r="B120" s="168">
        <v>25</v>
      </c>
      <c r="C120" s="33" t="s">
        <v>159</v>
      </c>
      <c r="D120" s="85" t="s">
        <v>17</v>
      </c>
      <c r="E120" s="29"/>
      <c r="F120" s="29"/>
      <c r="G120" s="29"/>
      <c r="H120" s="29"/>
      <c r="I120" s="29"/>
      <c r="J120" s="29"/>
      <c r="K120" s="29"/>
      <c r="L120" s="29"/>
      <c r="M120" s="29"/>
      <c r="N120" s="29"/>
      <c r="O120" s="29"/>
      <c r="P120" s="29"/>
      <c r="Q120" s="29"/>
      <c r="R120" s="29"/>
      <c r="S120" s="29"/>
      <c r="T120" s="29"/>
      <c r="U120" s="29"/>
      <c r="V120" s="29"/>
      <c r="W120" s="29"/>
      <c r="X120" s="29"/>
    </row>
    <row r="121" spans="2:24" ht="36.75" customHeight="1" x14ac:dyDescent="0.2">
      <c r="B121" s="168">
        <v>26</v>
      </c>
      <c r="C121" s="33" t="s">
        <v>127</v>
      </c>
      <c r="D121" s="85" t="s">
        <v>17</v>
      </c>
      <c r="E121" s="29"/>
      <c r="F121" s="29"/>
      <c r="G121" s="29"/>
      <c r="H121" s="29"/>
      <c r="I121" s="29"/>
      <c r="J121" s="29"/>
      <c r="K121" s="29"/>
      <c r="L121" s="29"/>
      <c r="M121" s="29"/>
      <c r="N121" s="29"/>
      <c r="O121" s="29"/>
      <c r="P121" s="29"/>
      <c r="Q121" s="29"/>
      <c r="R121" s="29"/>
      <c r="S121" s="29"/>
      <c r="T121" s="29"/>
      <c r="U121" s="29"/>
      <c r="V121" s="29"/>
      <c r="W121" s="29"/>
      <c r="X121" s="29"/>
    </row>
    <row r="122" spans="2:24" ht="24" customHeight="1" x14ac:dyDescent="0.2">
      <c r="B122" s="168">
        <v>27</v>
      </c>
      <c r="C122" s="33" t="s">
        <v>228</v>
      </c>
      <c r="D122" s="85" t="s">
        <v>154</v>
      </c>
      <c r="E122" s="29"/>
      <c r="F122" s="29"/>
      <c r="G122" s="29"/>
      <c r="H122" s="29"/>
      <c r="I122" s="29"/>
      <c r="J122" s="29"/>
      <c r="K122" s="29"/>
      <c r="L122" s="29"/>
      <c r="M122" s="29"/>
      <c r="N122" s="29"/>
      <c r="O122" s="29"/>
      <c r="P122" s="29"/>
      <c r="Q122" s="29"/>
      <c r="R122" s="29"/>
      <c r="S122" s="29"/>
      <c r="T122" s="29"/>
      <c r="U122" s="29"/>
      <c r="V122" s="29"/>
      <c r="W122" s="29"/>
      <c r="X122" s="29"/>
    </row>
  </sheetData>
  <sheetProtection selectLockedCells="1"/>
  <mergeCells count="8">
    <mergeCell ref="D1:G2"/>
    <mergeCell ref="B6:C6"/>
    <mergeCell ref="B11:C11"/>
    <mergeCell ref="B67:C67"/>
    <mergeCell ref="B83:C83"/>
    <mergeCell ref="B18:C18"/>
    <mergeCell ref="B63:C63"/>
    <mergeCell ref="B28:C28"/>
  </mergeCells>
  <conditionalFormatting sqref="E29:X30 E33:X42 E44:X46 E85:X87 E89:X93 E96:X98 E111:X122 E100:X109 E48:X62">
    <cfRule type="expression" dxfId="3" priority="8" stopIfTrue="1">
      <formula>E$27="Non"</formula>
    </cfRule>
  </conditionalFormatting>
  <conditionalFormatting sqref="E52:X53">
    <cfRule type="expression" dxfId="2" priority="39">
      <formula>E$51="Non"</formula>
    </cfRule>
  </conditionalFormatting>
  <conditionalFormatting sqref="E96:X122">
    <cfRule type="expression" dxfId="1" priority="3">
      <formula>E$25="Non"</formula>
    </cfRule>
  </conditionalFormatting>
  <conditionalFormatting sqref="E85:X93">
    <cfRule type="expression" dxfId="0" priority="1">
      <formula>E$62="Non"</formula>
    </cfRule>
  </conditionalFormatting>
  <dataValidations count="11">
    <dataValidation type="list" allowBlank="1" showInputMessage="1" showErrorMessage="1" sqref="E9">
      <formula1>"Public,Privé à but non lucratif,Privé à but lucratif,Autre"</formula1>
    </dataValidation>
    <dataValidation type="list" allowBlank="1" showInputMessage="1" showErrorMessage="1" sqref="E8">
      <formula1>"Sanitaire MCO, Sanitaire SSR,Médico-Social EHPAD,Médico-Social SSIAD,Autre"</formula1>
    </dataValidation>
    <dataValidation type="list" allowBlank="1" showInputMessage="1" showErrorMessage="1" sqref="E66 E95">
      <formula1>"Oui,Non,nsp"</formula1>
    </dataValidation>
    <dataValidation type="list" allowBlank="1" showInputMessage="1" showErrorMessage="1" sqref="E10">
      <formula1>"75,77,78,91,92,93,94,95"</formula1>
    </dataValidation>
    <dataValidation type="list" allowBlank="1" showInputMessage="1" showErrorMessage="1" sqref="E44:X46 E25:X25 E90:X90 E35:X42 E23:X23 E120:X121 E20:X21 E62:X62 E71:X77 E29:X30 E111:X116 E80:X80 E33:X33 E118:X118 I61:X61 E85:X87 E97:X98 E51:X53 F103:I103 E102:H102 E104:H108 E100:H100 E48:X48">
      <formula1>"Oui,Non"</formula1>
    </dataValidation>
    <dataValidation type="list" allowBlank="1" showInputMessage="1" showErrorMessage="1" sqref="E14:X14">
      <formula1>"Femme,Homme"</formula1>
    </dataValidation>
    <dataValidation type="list" allowBlank="1" showInputMessage="1" showErrorMessage="1" sqref="E64:X64 E103 E50:X50 E78:X79 E91:X93 E22:X22 E122:X122 E69:X70 E81:X81 E89:X89 I54:X60 J100:X109 I100:I102 E101:H101 I104:I109 E109:H109 E54:H61">
      <formula1>"Oui,Non,NA"</formula1>
    </dataValidation>
    <dataValidation type="list" allowBlank="1" showInputMessage="1" showErrorMessage="1" sqref="E96:X96">
      <formula1>"Moins de 15min,Moins d'1h,1 à 3h,Plus de 3h,NE"</formula1>
    </dataValidation>
    <dataValidation type="list" allowBlank="1" showInputMessage="1" showErrorMessage="1" sqref="E15:X15">
      <formula1>"1,2,3,4,5,6,Non connu"</formula1>
    </dataValidation>
    <dataValidation type="list" allowBlank="1" showInputMessage="1" showErrorMessage="1" sqref="E34:X34 E117:X117 E49:X49">
      <formula1>"Oui,Non,NC"</formula1>
    </dataValidation>
    <dataValidation type="list" allowBlank="1" showInputMessage="1" showErrorMessage="1" sqref="E26:X26">
      <formula1>"inferieur à 20s, superieur à 20s"</formula1>
    </dataValidation>
  </dataValidations>
  <printOptions horizontalCentered="1"/>
  <pageMargins left="0.19685039370078741" right="0.19685039370078741" top="0.19685039370078741" bottom="0.19685039370078741" header="0.19685039370078741" footer="0.19685039370078741"/>
  <pageSetup paperSize="9" scale="38" fitToWidth="0" fitToHeight="0" orientation="portrait" r:id="rId1"/>
  <rowBreaks count="3" manualBreakCount="3">
    <brk id="27" max="5" man="1"/>
    <brk id="62" max="5" man="1"/>
    <brk id="94" max="5"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enableFormatConditionsCalculation="0">
    <tabColor rgb="FFFF6699"/>
    <pageSetUpPr autoPageBreaks="0"/>
  </sheetPr>
  <dimension ref="B1:RB245"/>
  <sheetViews>
    <sheetView showGridLines="0" showRowColHeaders="0" zoomScale="85" zoomScaleNormal="85" workbookViewId="0">
      <selection activeCell="L26" sqref="L26"/>
    </sheetView>
  </sheetViews>
  <sheetFormatPr baseColWidth="10" defaultColWidth="11.42578125" defaultRowHeight="12.75" x14ac:dyDescent="0.2"/>
  <cols>
    <col min="1" max="2" width="5.7109375" style="15" customWidth="1"/>
    <col min="3" max="3" width="84" style="16" customWidth="1"/>
    <col min="4" max="4" width="19.85546875" style="56" customWidth="1"/>
    <col min="5" max="5" width="15.28515625" style="23" customWidth="1"/>
    <col min="6" max="6" width="27" style="23" customWidth="1"/>
    <col min="7" max="7" width="19.85546875" style="23" customWidth="1"/>
    <col min="8" max="8" width="3.85546875" style="23" customWidth="1"/>
    <col min="9" max="11" width="17.28515625" style="15" customWidth="1"/>
    <col min="12" max="12" width="11.42578125" style="32"/>
    <col min="13" max="13" width="11.5703125" style="32" customWidth="1"/>
    <col min="14" max="14" width="9.140625" style="15" customWidth="1"/>
    <col min="15" max="15" width="14.85546875" style="15" customWidth="1"/>
    <col min="16" max="16384" width="11.42578125" style="15"/>
  </cols>
  <sheetData>
    <row r="1" spans="2:470" ht="67.5" customHeight="1" x14ac:dyDescent="0.2">
      <c r="D1" s="15"/>
      <c r="E1" s="15"/>
      <c r="F1" s="15"/>
      <c r="G1" s="15"/>
      <c r="H1" s="15"/>
      <c r="L1" s="15"/>
      <c r="M1" s="15"/>
    </row>
    <row r="2" spans="2:470" s="18" customFormat="1" ht="18.75" x14ac:dyDescent="0.2">
      <c r="C2" s="19"/>
      <c r="Q2" s="54"/>
      <c r="R2" s="54"/>
      <c r="S2" s="54"/>
      <c r="T2" s="54"/>
      <c r="U2" s="54"/>
      <c r="V2" s="54"/>
      <c r="W2" s="54"/>
      <c r="X2" s="54"/>
    </row>
    <row r="3" spans="2:470" ht="30" customHeight="1" x14ac:dyDescent="0.2">
      <c r="B3" s="21"/>
      <c r="C3" s="22" t="s">
        <v>56</v>
      </c>
      <c r="D3" s="109"/>
      <c r="E3" s="21" t="s">
        <v>86</v>
      </c>
      <c r="F3" s="21"/>
      <c r="G3" s="21"/>
      <c r="H3" s="32"/>
      <c r="I3" s="216" t="s">
        <v>51</v>
      </c>
      <c r="J3" s="216"/>
      <c r="K3" s="216"/>
      <c r="L3" s="216"/>
      <c r="M3" s="216"/>
      <c r="N3" s="216"/>
      <c r="O3" s="216"/>
      <c r="P3" s="216"/>
      <c r="Q3" s="105"/>
      <c r="R3" s="105"/>
      <c r="S3" s="105"/>
      <c r="T3" s="105"/>
      <c r="U3" s="105"/>
      <c r="V3" s="32"/>
      <c r="W3" s="32"/>
      <c r="X3" s="32"/>
    </row>
    <row r="4" spans="2:470" ht="23.25" customHeight="1" x14ac:dyDescent="0.2">
      <c r="D4" s="58"/>
      <c r="E4" s="58"/>
      <c r="F4" s="58"/>
      <c r="G4" s="32"/>
      <c r="H4" s="32"/>
      <c r="I4" s="214" t="s">
        <v>12</v>
      </c>
      <c r="J4" s="217"/>
      <c r="K4" s="214" t="s">
        <v>13</v>
      </c>
      <c r="L4" s="217"/>
      <c r="M4" s="214" t="s">
        <v>44</v>
      </c>
      <c r="N4" s="215"/>
      <c r="O4" s="214" t="s">
        <v>201</v>
      </c>
      <c r="P4" s="215"/>
      <c r="Q4" s="32"/>
      <c r="R4" s="32"/>
      <c r="S4" s="32"/>
      <c r="T4" s="32"/>
      <c r="U4" s="32"/>
      <c r="V4" s="32"/>
      <c r="W4" s="32"/>
      <c r="X4" s="32"/>
    </row>
    <row r="5" spans="2:470" ht="18.75" x14ac:dyDescent="0.2">
      <c r="B5" s="24" t="s">
        <v>77</v>
      </c>
      <c r="C5" s="25" t="s">
        <v>129</v>
      </c>
      <c r="D5" s="58"/>
      <c r="E5" s="58"/>
      <c r="F5" s="58"/>
      <c r="G5" s="32"/>
      <c r="H5" s="32"/>
      <c r="I5" s="23"/>
      <c r="J5" s="23"/>
      <c r="K5" s="214" t="s">
        <v>211</v>
      </c>
      <c r="L5" s="217"/>
      <c r="M5" s="23"/>
      <c r="O5" s="32"/>
      <c r="P5" s="32"/>
      <c r="Q5" s="32"/>
      <c r="R5" s="32"/>
      <c r="S5" s="32"/>
      <c r="T5" s="32"/>
      <c r="U5" s="32"/>
      <c r="V5" s="32"/>
      <c r="W5" s="32"/>
      <c r="X5" s="32"/>
    </row>
    <row r="6" spans="2:470" s="32" customFormat="1" ht="18" customHeight="1" x14ac:dyDescent="0.2">
      <c r="B6" s="211" t="s">
        <v>175</v>
      </c>
      <c r="C6" s="211"/>
      <c r="D6" s="58"/>
      <c r="E6" s="58"/>
      <c r="F6" s="58"/>
      <c r="G6" s="15"/>
      <c r="H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c r="KC6" s="15"/>
      <c r="KD6" s="15"/>
      <c r="KE6" s="15"/>
      <c r="KF6" s="15"/>
      <c r="KG6" s="15"/>
      <c r="KH6" s="15"/>
      <c r="KI6" s="15"/>
      <c r="KJ6" s="15"/>
      <c r="KK6" s="15"/>
      <c r="KL6" s="15"/>
      <c r="KM6" s="15"/>
      <c r="KN6" s="15"/>
      <c r="KO6" s="15"/>
      <c r="KP6" s="15"/>
      <c r="KQ6" s="15"/>
      <c r="KR6" s="15"/>
      <c r="KS6" s="15"/>
      <c r="KT6" s="15"/>
      <c r="KU6" s="15"/>
      <c r="KV6" s="15"/>
      <c r="KW6" s="15"/>
      <c r="KX6" s="15"/>
      <c r="KY6" s="15"/>
      <c r="KZ6" s="15"/>
      <c r="LA6" s="15"/>
      <c r="LB6" s="15"/>
      <c r="LC6" s="15"/>
      <c r="LD6" s="15"/>
      <c r="LE6" s="15"/>
      <c r="LF6" s="15"/>
      <c r="LG6" s="15"/>
      <c r="LH6" s="15"/>
      <c r="LI6" s="15"/>
      <c r="LJ6" s="15"/>
      <c r="LK6" s="15"/>
      <c r="LL6" s="15"/>
      <c r="LM6" s="15"/>
      <c r="LN6" s="15"/>
      <c r="LO6" s="15"/>
      <c r="LP6" s="15"/>
      <c r="LQ6" s="15"/>
      <c r="LR6" s="15"/>
      <c r="LS6" s="15"/>
      <c r="LT6" s="15"/>
      <c r="LU6" s="15"/>
      <c r="LV6" s="15"/>
      <c r="LW6" s="15"/>
      <c r="LX6" s="15"/>
      <c r="LY6" s="15"/>
      <c r="LZ6" s="15"/>
      <c r="MA6" s="15"/>
      <c r="MB6" s="15"/>
      <c r="MC6" s="15"/>
      <c r="MD6" s="15"/>
      <c r="ME6" s="15"/>
      <c r="MF6" s="15"/>
      <c r="MG6" s="15"/>
      <c r="MH6" s="15"/>
      <c r="MI6" s="15"/>
      <c r="MJ6" s="15"/>
      <c r="MK6" s="15"/>
      <c r="ML6" s="15"/>
      <c r="MM6" s="15"/>
      <c r="MN6" s="15"/>
      <c r="MO6" s="15"/>
      <c r="MP6" s="15"/>
      <c r="MQ6" s="15"/>
      <c r="MR6" s="15"/>
      <c r="MS6" s="15"/>
      <c r="MT6" s="15"/>
      <c r="MU6" s="15"/>
      <c r="MV6" s="15"/>
      <c r="MW6" s="15"/>
      <c r="MX6" s="15"/>
      <c r="MY6" s="15"/>
      <c r="MZ6" s="15"/>
      <c r="NA6" s="15"/>
      <c r="NB6" s="15"/>
      <c r="NC6" s="15"/>
      <c r="ND6" s="15"/>
      <c r="NE6" s="15"/>
      <c r="NF6" s="15"/>
      <c r="NG6" s="15"/>
      <c r="NH6" s="15"/>
      <c r="NI6" s="15"/>
      <c r="NJ6" s="15"/>
      <c r="NK6" s="15"/>
      <c r="NL6" s="15"/>
      <c r="NM6" s="15"/>
      <c r="NN6" s="15"/>
      <c r="NO6" s="15"/>
      <c r="NP6" s="15"/>
      <c r="NQ6" s="15"/>
      <c r="NR6" s="15"/>
      <c r="NS6" s="15"/>
      <c r="NT6" s="15"/>
      <c r="NU6" s="15"/>
      <c r="NV6" s="15"/>
      <c r="NW6" s="15"/>
      <c r="NX6" s="15"/>
      <c r="NY6" s="15"/>
      <c r="NZ6" s="15"/>
      <c r="OA6" s="15"/>
      <c r="OB6" s="15"/>
      <c r="OC6" s="15"/>
      <c r="OD6" s="15"/>
      <c r="OE6" s="15"/>
      <c r="OF6" s="15"/>
      <c r="OG6" s="15"/>
      <c r="OH6" s="15"/>
      <c r="OI6" s="15"/>
      <c r="OJ6" s="15"/>
      <c r="OK6" s="15"/>
      <c r="OL6" s="15"/>
      <c r="OM6" s="15"/>
      <c r="ON6" s="15"/>
      <c r="OO6" s="15"/>
      <c r="OP6" s="15"/>
      <c r="OQ6" s="15"/>
      <c r="OR6" s="15"/>
      <c r="OS6" s="15"/>
      <c r="OT6" s="15"/>
      <c r="OU6" s="15"/>
      <c r="OV6" s="15"/>
      <c r="OW6" s="15"/>
      <c r="OX6" s="15"/>
      <c r="OY6" s="15"/>
      <c r="OZ6" s="15"/>
      <c r="PA6" s="15"/>
      <c r="PB6" s="15"/>
      <c r="PC6" s="15"/>
      <c r="PD6" s="15"/>
      <c r="PE6" s="15"/>
      <c r="PF6" s="15"/>
      <c r="PG6" s="15"/>
      <c r="PH6" s="15"/>
      <c r="PI6" s="15"/>
      <c r="PJ6" s="15"/>
      <c r="PK6" s="15"/>
      <c r="PL6" s="15"/>
      <c r="PM6" s="15"/>
      <c r="PN6" s="15"/>
      <c r="PO6" s="15"/>
      <c r="PP6" s="15"/>
      <c r="PQ6" s="15"/>
      <c r="PR6" s="15"/>
      <c r="PS6" s="15"/>
      <c r="PT6" s="15"/>
      <c r="PU6" s="15"/>
      <c r="PV6" s="15"/>
      <c r="PW6" s="15"/>
      <c r="PX6" s="15"/>
      <c r="PY6" s="15"/>
      <c r="PZ6" s="15"/>
      <c r="QA6" s="15"/>
      <c r="QB6" s="15"/>
      <c r="QC6" s="15"/>
      <c r="QD6" s="15"/>
      <c r="QE6" s="15"/>
      <c r="QF6" s="15"/>
      <c r="QG6" s="15"/>
      <c r="QH6" s="15"/>
      <c r="QI6" s="15"/>
      <c r="QJ6" s="15"/>
      <c r="QK6" s="15"/>
      <c r="QL6" s="15"/>
      <c r="QM6" s="15"/>
      <c r="QN6" s="15"/>
      <c r="QO6" s="15"/>
      <c r="QP6" s="15"/>
      <c r="QQ6" s="15"/>
      <c r="QR6" s="15"/>
      <c r="QS6" s="15"/>
      <c r="QT6" s="15"/>
      <c r="QU6" s="15"/>
      <c r="QV6" s="15"/>
      <c r="QW6" s="15"/>
      <c r="QX6" s="15"/>
      <c r="QY6" s="15"/>
      <c r="QZ6" s="15"/>
      <c r="RA6" s="15"/>
      <c r="RB6" s="15"/>
    </row>
    <row r="7" spans="2:470" ht="20.25" customHeight="1" x14ac:dyDescent="0.2">
      <c r="B7" s="15">
        <f>'A - Le recueil de données'!B19</f>
        <v>1</v>
      </c>
      <c r="C7" s="31" t="str">
        <f>'A - Le recueil de données'!C19</f>
        <v>Le dépistage (en préadmission ou à l'admission) est tracé :</v>
      </c>
      <c r="D7" s="58"/>
      <c r="E7" s="58"/>
      <c r="F7" s="58"/>
      <c r="G7" s="15"/>
      <c r="H7" s="15"/>
      <c r="M7" s="15"/>
      <c r="O7" s="32"/>
      <c r="P7" s="106"/>
      <c r="Q7" s="106"/>
    </row>
    <row r="8" spans="2:470" ht="18" customHeight="1" x14ac:dyDescent="0.2">
      <c r="C8" s="117" t="str">
        <f>'A - Le recueil de données'!C20</f>
        <v>Recherche d'antécédents de chute tracée</v>
      </c>
      <c r="D8" s="58"/>
      <c r="E8" s="58"/>
      <c r="F8" s="58"/>
      <c r="G8" s="15"/>
      <c r="H8" s="15"/>
      <c r="I8" s="104">
        <f>COUNTIF('A - Le recueil de données'!$E20:$X20,I$4)</f>
        <v>0</v>
      </c>
      <c r="J8" s="107" t="e">
        <f>I8/(I8+K8)</f>
        <v>#DIV/0!</v>
      </c>
      <c r="K8" s="98">
        <f>COUNTIF('A - Le recueil de données'!$E20:$X20,K$4)</f>
        <v>0</v>
      </c>
      <c r="L8" s="108" t="e">
        <f>1-J8</f>
        <v>#DIV/0!</v>
      </c>
      <c r="M8" s="15"/>
      <c r="O8" s="32"/>
      <c r="P8" s="106"/>
      <c r="Q8" s="106"/>
    </row>
    <row r="9" spans="2:470" s="32" customFormat="1" ht="6" customHeight="1" x14ac:dyDescent="0.2">
      <c r="C9" s="117"/>
      <c r="D9" s="58"/>
      <c r="E9" s="58"/>
      <c r="F9" s="58"/>
      <c r="I9" s="118"/>
      <c r="J9" s="119"/>
      <c r="K9" s="118"/>
      <c r="L9" s="119"/>
      <c r="P9" s="134"/>
      <c r="Q9" s="134"/>
    </row>
    <row r="10" spans="2:470" ht="21.75" customHeight="1" x14ac:dyDescent="0.2">
      <c r="C10" s="117" t="str">
        <f>'A - Le recueil de données'!C21</f>
        <v xml:space="preserve">Réalisation d'au moins un test de mobilisation tracée </v>
      </c>
      <c r="D10" s="58"/>
      <c r="E10" s="58"/>
      <c r="F10" s="58"/>
      <c r="G10" s="15"/>
      <c r="H10" s="15"/>
      <c r="I10" s="104">
        <f>COUNTIF('A - Le recueil de données'!$E21:$X21,I$4)</f>
        <v>0</v>
      </c>
      <c r="J10" s="107" t="e">
        <f>I10/(I10+K10)</f>
        <v>#DIV/0!</v>
      </c>
      <c r="K10" s="98">
        <f>COUNTIF('A - Le recueil de données'!$E21:$X21,K$4)</f>
        <v>0</v>
      </c>
      <c r="L10" s="108" t="e">
        <f>1-J10</f>
        <v>#DIV/0!</v>
      </c>
      <c r="M10" s="15"/>
      <c r="O10" s="32"/>
      <c r="P10" s="106"/>
      <c r="Q10" s="106"/>
    </row>
    <row r="11" spans="2:470" s="32" customFormat="1" ht="7.5" customHeight="1" x14ac:dyDescent="0.2">
      <c r="C11" s="117"/>
      <c r="D11" s="58"/>
      <c r="E11" s="58"/>
      <c r="F11" s="58"/>
      <c r="I11" s="53"/>
      <c r="J11" s="115"/>
      <c r="K11" s="53"/>
      <c r="L11" s="115"/>
      <c r="P11" s="134"/>
      <c r="Q11" s="134"/>
    </row>
    <row r="12" spans="2:470" ht="21.75" customHeight="1" x14ac:dyDescent="0.2">
      <c r="C12" s="117" t="str">
        <f>'A - Le recueil de données'!C22</f>
        <v>Identification tracée, à l'admission, de facteurs de risque individuels ou de blessure</v>
      </c>
      <c r="D12" s="58"/>
      <c r="E12" s="58"/>
      <c r="F12" s="58"/>
      <c r="G12" s="15"/>
      <c r="H12" s="15"/>
      <c r="I12" s="104">
        <f>COUNTIF('A - Le recueil de données'!$E22:$X22,I$4)</f>
        <v>0</v>
      </c>
      <c r="J12" s="107" t="e">
        <f>I12/(I12+K12+M12)</f>
        <v>#DIV/0!</v>
      </c>
      <c r="K12" s="98">
        <f>COUNTIF('A - Le recueil de données'!$E22:$X22,K$4)</f>
        <v>0</v>
      </c>
      <c r="L12" s="108" t="e">
        <f>K12/(K12+I12+M12)</f>
        <v>#DIV/0!</v>
      </c>
      <c r="M12" s="98">
        <f>COUNTIF('A - Le recueil de données'!$E22:$X22,M$4)</f>
        <v>0</v>
      </c>
      <c r="N12" s="108" t="e">
        <f>M12/(I12+K12+M12)</f>
        <v>#DIV/0!</v>
      </c>
      <c r="O12" s="32"/>
      <c r="P12" s="106"/>
      <c r="Q12" s="106"/>
    </row>
    <row r="13" spans="2:470" ht="7.5" customHeight="1" x14ac:dyDescent="0.2">
      <c r="C13" s="31"/>
      <c r="D13" s="58"/>
      <c r="E13" s="58"/>
      <c r="F13" s="58"/>
      <c r="G13" s="15"/>
      <c r="H13" s="15"/>
      <c r="I13" s="53"/>
      <c r="J13" s="115"/>
      <c r="K13" s="53"/>
      <c r="L13" s="115"/>
      <c r="M13" s="15"/>
      <c r="O13" s="32"/>
      <c r="P13" s="106"/>
      <c r="Q13" s="106"/>
    </row>
    <row r="14" spans="2:470" ht="20.25" customHeight="1" x14ac:dyDescent="0.2">
      <c r="B14" s="15">
        <f>'A - Le recueil de données'!B23</f>
        <v>2</v>
      </c>
      <c r="C14" s="31" t="str">
        <f>'A - Le recueil de données'!C23</f>
        <v>Au regard du dossier, le patient/résident est identifié à risque</v>
      </c>
      <c r="D14" s="58"/>
      <c r="E14" s="58"/>
      <c r="F14" s="58"/>
      <c r="G14" s="15"/>
      <c r="H14" s="15"/>
      <c r="I14" s="104">
        <f>COUNTIF('A - Le recueil de données'!$E23:$X23,I$4)</f>
        <v>0</v>
      </c>
      <c r="J14" s="107" t="e">
        <f>I14/(I14+K14)</f>
        <v>#DIV/0!</v>
      </c>
      <c r="K14" s="98">
        <f>COUNTIF('A - Le recueil de données'!$E23:$X23,K$4)</f>
        <v>0</v>
      </c>
      <c r="L14" s="108" t="e">
        <f>1-J14</f>
        <v>#DIV/0!</v>
      </c>
      <c r="M14" s="53"/>
      <c r="O14" s="32"/>
    </row>
    <row r="15" spans="2:470" ht="9" customHeight="1" x14ac:dyDescent="0.2">
      <c r="C15" s="31"/>
      <c r="D15" s="58"/>
      <c r="E15" s="58"/>
      <c r="F15" s="58"/>
      <c r="G15" s="15"/>
      <c r="H15" s="15"/>
      <c r="I15" s="53"/>
      <c r="J15" s="115"/>
      <c r="K15" s="53"/>
      <c r="L15" s="115"/>
      <c r="M15" s="15"/>
      <c r="O15" s="32"/>
      <c r="P15" s="106"/>
      <c r="Q15" s="106"/>
    </row>
    <row r="16" spans="2:470" x14ac:dyDescent="0.2">
      <c r="B16" s="15">
        <f>'A - Le recueil de données'!B24</f>
        <v>3</v>
      </c>
      <c r="C16" s="31" t="str">
        <f>'A - Le recueil de données'!C24</f>
        <v xml:space="preserve">Dépistage le jour de l'audit : </v>
      </c>
      <c r="D16" s="58"/>
      <c r="E16" s="58"/>
      <c r="F16" s="58"/>
      <c r="G16" s="15"/>
      <c r="H16" s="15"/>
      <c r="I16" s="95"/>
      <c r="J16" s="95"/>
      <c r="K16" s="95"/>
      <c r="L16" s="58"/>
      <c r="M16" s="53"/>
      <c r="O16" s="32"/>
    </row>
    <row r="17" spans="2:17" ht="36" customHeight="1" x14ac:dyDescent="0.2">
      <c r="C17" s="117" t="str">
        <f>'A - Le recueil de données'!C25</f>
        <v>Le patient a-t-il chuté dans l'année ?</v>
      </c>
      <c r="D17" s="58"/>
      <c r="E17" s="58"/>
      <c r="F17" s="58"/>
      <c r="G17" s="95"/>
      <c r="H17" s="95"/>
      <c r="I17" s="104">
        <f>COUNTIF('A - Le recueil de données'!$E25:$X25,I$4)</f>
        <v>0</v>
      </c>
      <c r="J17" s="107" t="e">
        <f>I17/(I17+K17+M17)</f>
        <v>#DIV/0!</v>
      </c>
      <c r="K17" s="98">
        <f>COUNTIF('A - Le recueil de données'!$E25:$X25,K$4)</f>
        <v>0</v>
      </c>
      <c r="L17" s="108" t="e">
        <f>K17/(K17+I17+M17)</f>
        <v>#DIV/0!</v>
      </c>
      <c r="M17" s="98">
        <f>COUNTIF('A - Le recueil de données'!$E25:$X25,M$4)</f>
        <v>0</v>
      </c>
      <c r="N17" s="108" t="e">
        <f>M17/(I17+K17+M17)</f>
        <v>#DIV/0!</v>
      </c>
      <c r="O17" s="111"/>
    </row>
    <row r="18" spans="2:17" ht="20.25" customHeight="1" x14ac:dyDescent="0.2">
      <c r="C18" s="117"/>
      <c r="D18" s="58"/>
      <c r="E18" s="58"/>
      <c r="F18" s="58"/>
      <c r="G18" s="95"/>
      <c r="H18" s="95"/>
      <c r="I18" s="222" t="s">
        <v>190</v>
      </c>
      <c r="J18" s="222"/>
      <c r="K18" s="222" t="s">
        <v>191</v>
      </c>
      <c r="L18" s="222"/>
      <c r="N18" s="49"/>
      <c r="O18" s="111"/>
    </row>
    <row r="19" spans="2:17" ht="27" customHeight="1" x14ac:dyDescent="0.2">
      <c r="C19" s="117" t="str">
        <f>'A - Le recueil de données'!C26</f>
        <v>Résultat du test Timed up and go (test considéré comme anormal si &gt; 20 sec)</v>
      </c>
      <c r="D19" s="58"/>
      <c r="E19" s="58"/>
      <c r="F19" s="58"/>
      <c r="G19" s="95"/>
      <c r="H19" s="95"/>
      <c r="I19" s="104">
        <f>COUNTIF('A - Le recueil de données'!$E26:$X26,I$18)</f>
        <v>0</v>
      </c>
      <c r="J19" s="107" t="e">
        <f>I19/(I19+K19+M19)</f>
        <v>#DIV/0!</v>
      </c>
      <c r="K19" s="98">
        <f>COUNTIF('A - Le recueil de données'!$E26:$X26,K$18)</f>
        <v>0</v>
      </c>
      <c r="L19" s="140" t="e">
        <f>1-J19</f>
        <v>#DIV/0!</v>
      </c>
      <c r="N19" s="49"/>
      <c r="O19" s="53"/>
    </row>
    <row r="20" spans="2:17" ht="6.75" customHeight="1" x14ac:dyDescent="0.2">
      <c r="C20" s="55"/>
      <c r="D20" s="58"/>
      <c r="E20" s="58"/>
      <c r="F20" s="58"/>
      <c r="G20" s="95"/>
      <c r="H20" s="95"/>
      <c r="I20" s="53"/>
      <c r="J20" s="53"/>
      <c r="K20" s="32"/>
      <c r="N20" s="49"/>
      <c r="O20" s="53"/>
    </row>
    <row r="21" spans="2:17" ht="6" customHeight="1" x14ac:dyDescent="0.2">
      <c r="C21" s="31"/>
      <c r="D21" s="58"/>
      <c r="E21" s="58"/>
      <c r="F21" s="58"/>
      <c r="G21" s="15"/>
      <c r="H21" s="15"/>
      <c r="L21" s="15"/>
      <c r="M21" s="15"/>
      <c r="O21" s="32"/>
      <c r="P21" s="106"/>
      <c r="Q21" s="106"/>
    </row>
    <row r="22" spans="2:17" ht="24.75" customHeight="1" x14ac:dyDescent="0.2">
      <c r="B22" s="15">
        <f>'A - Le recueil de données'!B27</f>
        <v>4</v>
      </c>
      <c r="C22" s="31" t="str">
        <f>'A - Le recueil de données'!C27</f>
        <v>Le patient est identifié à risque de chute le jour de l'audit (calcul automatique)</v>
      </c>
      <c r="D22" s="58"/>
      <c r="E22" s="58"/>
      <c r="F22" s="58"/>
      <c r="G22" s="15"/>
      <c r="H22" s="15"/>
      <c r="I22" s="104">
        <f>COUNTIF('A - Le recueil de données'!$E27:$X27,I$4)</f>
        <v>0</v>
      </c>
      <c r="J22" s="107">
        <f>I22/(I22+K22+M22)</f>
        <v>0</v>
      </c>
      <c r="K22" s="98">
        <f>COUNTIF('A - Le recueil de données'!$E27:$X27,K$4)</f>
        <v>20</v>
      </c>
      <c r="L22" s="108">
        <f>1-J22</f>
        <v>1</v>
      </c>
      <c r="M22" s="15"/>
      <c r="O22" s="32"/>
      <c r="P22" s="106"/>
      <c r="Q22" s="106"/>
    </row>
    <row r="23" spans="2:17" ht="35.25" customHeight="1" x14ac:dyDescent="0.2">
      <c r="B23" s="211" t="s">
        <v>130</v>
      </c>
      <c r="C23" s="211"/>
      <c r="D23" s="58"/>
      <c r="E23" s="58"/>
      <c r="F23" s="58"/>
      <c r="G23" s="15"/>
      <c r="H23" s="15"/>
      <c r="L23" s="15"/>
      <c r="M23" s="15"/>
      <c r="O23" s="32"/>
      <c r="P23" s="106"/>
      <c r="Q23" s="106"/>
    </row>
    <row r="24" spans="2:17" ht="40.5" customHeight="1" x14ac:dyDescent="0.2">
      <c r="B24" s="15">
        <f>'A - Le recueil de données'!B29</f>
        <v>5</v>
      </c>
      <c r="C24" s="31" t="str">
        <f>'A - Le recueil de données'!C29</f>
        <v>La recherche des facteurs de risque (individuels favorisants, individuels comportementaux, environnementaux) est tracée</v>
      </c>
      <c r="D24" s="58"/>
      <c r="E24" s="58"/>
      <c r="F24" s="58"/>
      <c r="G24" s="15"/>
      <c r="H24" s="15"/>
      <c r="I24" s="104">
        <f>COUNTIF('A - Le recueil de données'!$E29:$X29,I$4)</f>
        <v>0</v>
      </c>
      <c r="J24" s="107" t="e">
        <f>I24/(I24+K24+M24)</f>
        <v>#DIV/0!</v>
      </c>
      <c r="K24" s="98">
        <f>COUNTIF('A - Le recueil de données'!$E29:$X29,K$4)</f>
        <v>0</v>
      </c>
      <c r="L24" s="108" t="e">
        <f>1-J24</f>
        <v>#DIV/0!</v>
      </c>
      <c r="M24" s="15"/>
      <c r="O24" s="32"/>
    </row>
    <row r="25" spans="2:17" s="32" customFormat="1" ht="6.75" customHeight="1" x14ac:dyDescent="0.2">
      <c r="C25" s="31"/>
      <c r="D25" s="58"/>
      <c r="E25" s="58"/>
      <c r="F25" s="58"/>
      <c r="I25" s="118"/>
      <c r="J25" s="119"/>
      <c r="K25" s="118"/>
      <c r="L25" s="119"/>
    </row>
    <row r="26" spans="2:17" ht="30.75" customHeight="1" x14ac:dyDescent="0.2">
      <c r="B26" s="15">
        <f>'A - Le recueil de données'!B30</f>
        <v>6</v>
      </c>
      <c r="C26" s="31" t="str">
        <f>'A - Le recueil de données'!C30</f>
        <v>La recherche des facteurs de risque de blessure est tracée</v>
      </c>
      <c r="D26" s="58"/>
      <c r="E26" s="58"/>
      <c r="F26" s="58"/>
      <c r="G26" s="15"/>
      <c r="H26" s="15"/>
      <c r="I26" s="104">
        <f>COUNTIF('A - Le recueil de données'!$E30:$X30,I$28)</f>
        <v>0</v>
      </c>
      <c r="J26" s="107" t="e">
        <f>I26/(I26+K26+M26)</f>
        <v>#DIV/0!</v>
      </c>
      <c r="K26" s="98">
        <f>COUNTIF('A - Le recueil de données'!$E30:$X30,K$4)</f>
        <v>0</v>
      </c>
      <c r="L26" s="108" t="e">
        <f>1-J26</f>
        <v>#DIV/0!</v>
      </c>
      <c r="M26" s="95"/>
      <c r="O26" s="32"/>
    </row>
    <row r="27" spans="2:17" ht="7.5" customHeight="1" x14ac:dyDescent="0.2">
      <c r="C27" s="31"/>
      <c r="D27" s="58"/>
      <c r="E27" s="58"/>
      <c r="F27" s="58"/>
      <c r="G27" s="15"/>
      <c r="H27" s="15"/>
      <c r="M27" s="15"/>
      <c r="O27" s="32"/>
    </row>
    <row r="28" spans="2:17" ht="27.75" customHeight="1" x14ac:dyDescent="0.2">
      <c r="B28" s="15">
        <f>'A - Le recueil de données'!B31</f>
        <v>7</v>
      </c>
      <c r="C28" s="31" t="str">
        <f>'A - Le recueil de données'!C31</f>
        <v xml:space="preserve"> Le jour de l'audit, le patient/résident présente les facteurs de risque de chute suivants :</v>
      </c>
      <c r="D28" s="58"/>
      <c r="E28" s="58"/>
      <c r="F28" s="58"/>
      <c r="G28" s="15"/>
      <c r="H28" s="15"/>
      <c r="I28" s="208"/>
      <c r="J28" s="209"/>
      <c r="K28" s="208"/>
      <c r="L28" s="209"/>
      <c r="M28" s="15"/>
      <c r="O28" s="32"/>
    </row>
    <row r="29" spans="2:17" ht="27" customHeight="1" x14ac:dyDescent="0.2">
      <c r="B29" s="219" t="s">
        <v>156</v>
      </c>
      <c r="C29" s="55" t="str">
        <f>'A - Le recueil de données'!C33</f>
        <v>Âge supérieur à 80 ans</v>
      </c>
      <c r="D29" s="58"/>
      <c r="E29" s="58"/>
      <c r="F29" s="58"/>
      <c r="G29" s="15"/>
      <c r="H29" s="15"/>
      <c r="I29" s="104">
        <f>COUNTIF('A - Le recueil de données'!$E33:$X33,I$4)</f>
        <v>0</v>
      </c>
      <c r="J29" s="107" t="e">
        <f>I29/(I35+K29+M29)</f>
        <v>#DIV/0!</v>
      </c>
      <c r="K29" s="98">
        <f>COUNTIF('A - Le recueil de données'!$E33:$X33,K$4)</f>
        <v>0</v>
      </c>
      <c r="L29" s="108" t="e">
        <f>1-J29</f>
        <v>#DIV/0!</v>
      </c>
      <c r="M29" s="15"/>
      <c r="O29" s="32"/>
    </row>
    <row r="30" spans="2:17" ht="6" customHeight="1" x14ac:dyDescent="0.2">
      <c r="B30" s="220"/>
      <c r="C30" s="55"/>
      <c r="D30" s="58"/>
      <c r="E30" s="58"/>
      <c r="F30" s="58"/>
      <c r="G30" s="15"/>
      <c r="H30" s="15"/>
      <c r="L30" s="15"/>
      <c r="M30" s="15"/>
      <c r="O30" s="32"/>
    </row>
    <row r="31" spans="2:17" ht="27" customHeight="1" x14ac:dyDescent="0.2">
      <c r="B31" s="220"/>
      <c r="C31" s="55" t="str">
        <f>'A - Le recueil de données'!C34</f>
        <v>Antécédents de chutes</v>
      </c>
      <c r="D31" s="58"/>
      <c r="E31" s="58"/>
      <c r="F31" s="58"/>
      <c r="G31" s="15"/>
      <c r="H31" s="15"/>
      <c r="I31" s="104">
        <f>COUNTIF('A - Le recueil de données'!$E34:$X34,I$4)</f>
        <v>0</v>
      </c>
      <c r="J31" s="107" t="e">
        <f>I31/(I31+K31+O31)</f>
        <v>#DIV/0!</v>
      </c>
      <c r="K31" s="98">
        <f>COUNTIF('A - Le recueil de données'!$E33:$X33,K$4)</f>
        <v>0</v>
      </c>
      <c r="L31" s="108" t="e">
        <f>K31/(K31+I31+O31)</f>
        <v>#DIV/0!</v>
      </c>
      <c r="O31" s="98">
        <f>COUNTIF('A - Le recueil de données'!$E34:$X34,O$4)</f>
        <v>0</v>
      </c>
      <c r="P31" s="108" t="e">
        <f>O31/(I31+K31+O31)</f>
        <v>#DIV/0!</v>
      </c>
    </row>
    <row r="32" spans="2:17" ht="6.75" customHeight="1" x14ac:dyDescent="0.2">
      <c r="B32" s="220"/>
      <c r="C32" s="55"/>
      <c r="D32" s="58"/>
      <c r="E32" s="58"/>
      <c r="F32" s="58"/>
      <c r="G32" s="15"/>
      <c r="H32" s="15"/>
      <c r="L32" s="15"/>
    </row>
    <row r="33" spans="2:24" ht="24.75" customHeight="1" x14ac:dyDescent="0.2">
      <c r="B33" s="220"/>
      <c r="C33" s="55" t="str">
        <f>'A - Le recueil de données'!C35</f>
        <v>Pathologies neuro-gériatrique : Parkinson, Démence, Déclin cognitif, Dépression</v>
      </c>
      <c r="D33" s="58"/>
      <c r="E33" s="58"/>
      <c r="F33" s="58"/>
      <c r="G33" s="15"/>
      <c r="H33" s="15"/>
      <c r="I33" s="104">
        <f>COUNTIF('A - Le recueil de données'!$E35:$X35,I$4)</f>
        <v>0</v>
      </c>
      <c r="J33" s="107" t="e">
        <f>I33/(I33+K33+O33)</f>
        <v>#DIV/0!</v>
      </c>
      <c r="K33" s="98">
        <f>COUNTIF('A - Le recueil de données'!$E35:$X35,K$4)</f>
        <v>0</v>
      </c>
      <c r="L33" s="108" t="e">
        <f>1-J33</f>
        <v>#DIV/0!</v>
      </c>
    </row>
    <row r="34" spans="2:24" ht="6" customHeight="1" x14ac:dyDescent="0.2">
      <c r="B34" s="220"/>
    </row>
    <row r="35" spans="2:24" ht="30.75" customHeight="1" x14ac:dyDescent="0.2">
      <c r="B35" s="220"/>
      <c r="C35" s="55" t="str">
        <f>'A - Le recueil de données'!C36</f>
        <v xml:space="preserve">Troubles mictionnels : incontinence urinaire, impériosité urinaire </v>
      </c>
      <c r="D35" s="58"/>
      <c r="E35" s="58"/>
      <c r="F35" s="58"/>
      <c r="G35" s="15"/>
      <c r="H35" s="15"/>
      <c r="I35" s="113">
        <f>COUNTIF('A - Le recueil de données'!$E36:$X36,I$4)</f>
        <v>0</v>
      </c>
      <c r="J35" s="107" t="e">
        <f>I35/(I35+K35+O35)</f>
        <v>#DIV/0!</v>
      </c>
      <c r="K35" s="98">
        <f>COUNTIF('A - Le recueil de données'!$E36:$X36,K$4)</f>
        <v>0</v>
      </c>
      <c r="L35" s="108" t="e">
        <f>1-J35</f>
        <v>#DIV/0!</v>
      </c>
    </row>
    <row r="36" spans="2:24" ht="7.5" customHeight="1" x14ac:dyDescent="0.2">
      <c r="B36" s="220"/>
      <c r="C36" s="55"/>
      <c r="D36" s="58"/>
      <c r="E36" s="58"/>
      <c r="F36" s="58"/>
      <c r="G36" s="15"/>
      <c r="H36" s="15"/>
      <c r="L36" s="15"/>
    </row>
    <row r="37" spans="2:24" ht="43.5" customHeight="1" x14ac:dyDescent="0.2">
      <c r="B37" s="220"/>
      <c r="C37" s="55" t="str">
        <f>'A - Le recueil de données'!C37</f>
        <v>Troubles locomoteurs et musculaires : 
1-Diminution de la force musculaire aux membres inférieurs
2-Préhension manuelle réduite, 
3-Trouble de la marche (anomalie et vitesse), 
4-Equilibre postural et/ou dynamique altéré</v>
      </c>
      <c r="D37" s="58"/>
      <c r="E37" s="58"/>
      <c r="F37" s="58"/>
      <c r="G37" s="15"/>
      <c r="H37" s="15"/>
      <c r="I37" s="104">
        <f>COUNTIF('A - Le recueil de données'!$E37:$X37,I$4)</f>
        <v>0</v>
      </c>
      <c r="J37" s="107" t="e">
        <f>I37/(I37+K37+O37)</f>
        <v>#DIV/0!</v>
      </c>
      <c r="K37" s="98">
        <f>COUNTIF('A - Le recueil de données'!$E37:$X37,K$4)</f>
        <v>0</v>
      </c>
      <c r="L37" s="108" t="e">
        <f>1-J37</f>
        <v>#DIV/0!</v>
      </c>
    </row>
    <row r="38" spans="2:24" ht="6" customHeight="1" x14ac:dyDescent="0.2">
      <c r="B38" s="220"/>
    </row>
    <row r="39" spans="2:24" ht="15" customHeight="1" x14ac:dyDescent="0.2">
      <c r="B39" s="220"/>
      <c r="C39" s="126" t="str">
        <f>'A - Le recueil de données'!C38</f>
        <v>Diabète</v>
      </c>
      <c r="I39" s="104">
        <f>COUNTIF('A - Le recueil de données'!$E38:$X38,I$4)</f>
        <v>0</v>
      </c>
      <c r="J39" s="107" t="e">
        <f>I39/(I39+K39+O39)</f>
        <v>#DIV/0!</v>
      </c>
      <c r="K39" s="98">
        <f>COUNTIF('A - Le recueil de données'!$E38:$X38,K$4)</f>
        <v>0</v>
      </c>
      <c r="L39" s="108" t="e">
        <f>1-J39</f>
        <v>#DIV/0!</v>
      </c>
    </row>
    <row r="40" spans="2:24" ht="5.25" customHeight="1" x14ac:dyDescent="0.2">
      <c r="B40" s="220"/>
    </row>
    <row r="41" spans="2:24" ht="27.75" customHeight="1" x14ac:dyDescent="0.2">
      <c r="B41" s="220"/>
      <c r="C41" s="55" t="str">
        <f>'A - Le recueil de données'!C39</f>
        <v>Réduction de l’acuité visuelle</v>
      </c>
      <c r="D41" s="110"/>
      <c r="E41" s="110"/>
      <c r="F41" s="110"/>
      <c r="G41" s="50"/>
      <c r="H41" s="50"/>
      <c r="I41" s="104">
        <f>COUNTIF('A - Le recueil de données'!$E39:$X39,I$4)</f>
        <v>0</v>
      </c>
      <c r="J41" s="107" t="e">
        <f>I41/(I41+K41+O41)</f>
        <v>#DIV/0!</v>
      </c>
      <c r="K41" s="98">
        <f>COUNTIF('A - Le recueil de données'!$E39:$X39,K$4)</f>
        <v>0</v>
      </c>
      <c r="L41" s="108" t="e">
        <f>1-J41</f>
        <v>#DIV/0!</v>
      </c>
      <c r="P41" s="50"/>
      <c r="Q41" s="50"/>
      <c r="R41" s="50"/>
      <c r="S41" s="50"/>
      <c r="T41" s="50"/>
      <c r="U41" s="50"/>
      <c r="V41" s="50"/>
      <c r="W41" s="50"/>
      <c r="X41" s="50"/>
    </row>
    <row r="42" spans="2:24" ht="6" customHeight="1" x14ac:dyDescent="0.2">
      <c r="B42" s="220"/>
      <c r="C42" s="55"/>
      <c r="D42" s="110"/>
      <c r="E42" s="110"/>
      <c r="F42" s="110"/>
      <c r="G42" s="50"/>
      <c r="H42" s="50"/>
      <c r="L42" s="15"/>
      <c r="P42" s="50"/>
      <c r="Q42" s="50"/>
      <c r="R42" s="50"/>
      <c r="S42" s="50"/>
      <c r="T42" s="50"/>
      <c r="U42" s="50"/>
      <c r="V42" s="50"/>
      <c r="W42" s="50"/>
      <c r="X42" s="50"/>
    </row>
    <row r="43" spans="2:24" ht="23.25" customHeight="1" x14ac:dyDescent="0.2">
      <c r="B43" s="220"/>
      <c r="C43" s="55" t="str">
        <f>'A - Le recueil de données'!C40</f>
        <v>Prise de plus de 4 médicaments</v>
      </c>
      <c r="D43" s="58"/>
      <c r="E43" s="58"/>
      <c r="F43" s="58"/>
      <c r="G43" s="15"/>
      <c r="H43" s="15"/>
      <c r="I43" s="113">
        <f>COUNTIF('A - Le recueil de données'!$E40:$X40,I$4)</f>
        <v>0</v>
      </c>
      <c r="J43" s="107" t="e">
        <f>I43/(I43+K43+O43)</f>
        <v>#DIV/0!</v>
      </c>
      <c r="K43" s="98">
        <f>COUNTIF('A - Le recueil de données'!$E40:$X40,K$4)</f>
        <v>0</v>
      </c>
      <c r="L43" s="108" t="e">
        <f>1-J43</f>
        <v>#DIV/0!</v>
      </c>
    </row>
    <row r="44" spans="2:24" s="32" customFormat="1" ht="6" customHeight="1" x14ac:dyDescent="0.2">
      <c r="B44" s="220"/>
      <c r="C44" s="55"/>
      <c r="D44" s="58"/>
      <c r="E44" s="58"/>
      <c r="F44" s="58"/>
      <c r="I44" s="127"/>
      <c r="J44" s="115"/>
      <c r="K44" s="53"/>
      <c r="L44" s="115"/>
    </row>
    <row r="45" spans="2:24" ht="25.5" customHeight="1" x14ac:dyDescent="0.2">
      <c r="B45" s="220"/>
      <c r="C45" s="117" t="str">
        <f>'A - Le recueil de données'!C41</f>
        <v xml:space="preserve">Prise de psychotrope(s)
Liste des substances classées comme psychotropes en France (23/08/2012) : http://ansm.sante.fr/var/ansm_site/storage/original/application/4f30a4c03824bb665e70e6581bf79d66.pdf </v>
      </c>
      <c r="D45" s="58"/>
      <c r="E45" s="58"/>
      <c r="F45" s="58"/>
      <c r="G45" s="15"/>
      <c r="H45" s="15"/>
      <c r="I45" s="113">
        <f>COUNTIF('A - Le recueil de données'!$E41:$X41,I$4)</f>
        <v>0</v>
      </c>
      <c r="J45" s="107" t="e">
        <f>I45/(I45+K45+O45)</f>
        <v>#DIV/0!</v>
      </c>
      <c r="K45" s="98">
        <f>COUNTIF('A - Le recueil de données'!$E41:$X41,K$4)</f>
        <v>0</v>
      </c>
      <c r="L45" s="108" t="e">
        <f>1-J45</f>
        <v>#DIV/0!</v>
      </c>
    </row>
    <row r="46" spans="2:24" s="32" customFormat="1" ht="6" customHeight="1" x14ac:dyDescent="0.2">
      <c r="B46" s="220"/>
      <c r="C46" s="117"/>
      <c r="D46" s="58"/>
      <c r="E46" s="58"/>
      <c r="F46" s="58"/>
      <c r="I46" s="127"/>
      <c r="J46" s="115"/>
      <c r="K46" s="53"/>
      <c r="L46" s="115"/>
    </row>
    <row r="47" spans="2:24" ht="18" customHeight="1" x14ac:dyDescent="0.2">
      <c r="B47" s="220"/>
      <c r="C47" s="117" t="str">
        <f>'A - Le recueil de données'!C42</f>
        <v xml:space="preserve">Dénutrition (IMC &lt; 18,5 ; perte de poids les 6 derniers mois : Albumine ; CRP) </v>
      </c>
      <c r="D47" s="58"/>
      <c r="E47" s="58"/>
      <c r="F47" s="58"/>
      <c r="G47" s="15"/>
      <c r="H47" s="15"/>
      <c r="I47" s="113">
        <f>COUNTIF('A - Le recueil de données'!$E42:$X42,I$4)</f>
        <v>0</v>
      </c>
      <c r="J47" s="107" t="e">
        <f>I47/(I47+K47+O47)</f>
        <v>#DIV/0!</v>
      </c>
      <c r="K47" s="98">
        <f>COUNTIF('A - Le recueil de données'!$E42:$X42,K$4)</f>
        <v>0</v>
      </c>
      <c r="L47" s="108" t="e">
        <f>1-J47</f>
        <v>#DIV/0!</v>
      </c>
    </row>
    <row r="48" spans="2:24" ht="5.25" customHeight="1" x14ac:dyDescent="0.2">
      <c r="B48" s="221"/>
      <c r="C48" s="116"/>
      <c r="D48" s="58"/>
      <c r="E48" s="58"/>
      <c r="F48" s="58"/>
      <c r="G48" s="15"/>
      <c r="H48" s="15"/>
      <c r="L48" s="15"/>
    </row>
    <row r="49" spans="2:24" ht="24.75" customHeight="1" x14ac:dyDescent="0.2">
      <c r="B49" s="212" t="s">
        <v>134</v>
      </c>
      <c r="C49" s="55" t="str">
        <f>'A - Le recueil de données'!C44</f>
        <v>Alcool </v>
      </c>
      <c r="D49" s="58"/>
      <c r="E49" s="58"/>
      <c r="F49" s="58"/>
      <c r="G49" s="32"/>
      <c r="H49" s="32"/>
      <c r="I49" s="104">
        <f>COUNTIF('A - Le recueil de données'!$E44:$X44,I$4)</f>
        <v>0</v>
      </c>
      <c r="J49" s="107" t="e">
        <f>I49/(I49+K49+O49)</f>
        <v>#DIV/0!</v>
      </c>
      <c r="K49" s="98">
        <f>COUNTIF('A - Le recueil de données'!$E44:$X44,K$4)</f>
        <v>0</v>
      </c>
      <c r="L49" s="108" t="e">
        <f>1-J49</f>
        <v>#DIV/0!</v>
      </c>
      <c r="P49" s="32"/>
      <c r="Q49" s="32"/>
      <c r="R49" s="32"/>
      <c r="S49" s="32"/>
      <c r="T49" s="32"/>
      <c r="U49" s="32"/>
      <c r="V49" s="32"/>
      <c r="W49" s="32"/>
      <c r="X49" s="32"/>
    </row>
    <row r="50" spans="2:24" ht="6.75" customHeight="1" x14ac:dyDescent="0.2">
      <c r="B50" s="213"/>
      <c r="C50" s="116"/>
      <c r="D50" s="58"/>
      <c r="E50" s="58"/>
      <c r="F50" s="58"/>
      <c r="G50" s="32"/>
      <c r="H50" s="32"/>
      <c r="L50" s="15"/>
      <c r="P50" s="32"/>
      <c r="Q50" s="32"/>
      <c r="R50" s="32"/>
      <c r="S50" s="32"/>
      <c r="T50" s="32"/>
      <c r="U50" s="32"/>
      <c r="V50" s="32"/>
      <c r="W50" s="32"/>
      <c r="X50" s="32"/>
    </row>
    <row r="51" spans="2:24" ht="20.25" customHeight="1" x14ac:dyDescent="0.2">
      <c r="B51" s="213"/>
      <c r="C51" s="55" t="str">
        <f>'A - Le recueil de données'!C45</f>
        <v>Sédentarité</v>
      </c>
      <c r="D51" s="58"/>
      <c r="E51" s="58"/>
      <c r="F51" s="58"/>
      <c r="G51" s="15"/>
      <c r="H51" s="15"/>
      <c r="I51" s="104">
        <f>COUNTIF('A - Le recueil de données'!$E45:$X45,I$4)</f>
        <v>0</v>
      </c>
      <c r="J51" s="107" t="e">
        <f>I51/(I51+K51+O51)</f>
        <v>#DIV/0!</v>
      </c>
      <c r="K51" s="98">
        <f>COUNTIF('A - Le recueil de données'!$E45:$X45,K$4)</f>
        <v>0</v>
      </c>
      <c r="L51" s="108" t="e">
        <f>1-J51</f>
        <v>#DIV/0!</v>
      </c>
    </row>
    <row r="52" spans="2:24" ht="6.75" customHeight="1" x14ac:dyDescent="0.2">
      <c r="B52" s="213"/>
      <c r="C52" s="55"/>
      <c r="D52" s="58"/>
      <c r="E52" s="58"/>
      <c r="F52" s="58"/>
      <c r="G52" s="15"/>
      <c r="H52" s="15"/>
      <c r="I52" s="95"/>
      <c r="J52" s="95"/>
      <c r="K52" s="95"/>
      <c r="L52" s="58"/>
      <c r="M52" s="95"/>
      <c r="O52" s="32"/>
    </row>
    <row r="53" spans="2:24" ht="26.25" customHeight="1" x14ac:dyDescent="0.2">
      <c r="B53" s="213"/>
      <c r="C53" s="55" t="str">
        <f>'A - Le recueil de données'!C46</f>
        <v>Prise de risque : ex. automédication, ménage en hauteur, etc.</v>
      </c>
      <c r="D53" s="58"/>
      <c r="E53" s="58"/>
      <c r="F53" s="58"/>
      <c r="G53" s="15"/>
      <c r="H53" s="15"/>
      <c r="I53" s="104">
        <f>COUNTIF('A - Le recueil de données'!$E46:$X46,I$4)</f>
        <v>0</v>
      </c>
      <c r="J53" s="107" t="e">
        <f>I53/(I53+K53+O53)</f>
        <v>#DIV/0!</v>
      </c>
      <c r="K53" s="98">
        <f>COUNTIF('A - Le recueil de données'!$E46:$X46,K$4)</f>
        <v>0</v>
      </c>
      <c r="L53" s="108" t="e">
        <f>1-J53</f>
        <v>#DIV/0!</v>
      </c>
      <c r="M53" s="95"/>
      <c r="O53" s="32"/>
    </row>
    <row r="54" spans="2:24" ht="6.75" customHeight="1" x14ac:dyDescent="0.2">
      <c r="C54" s="55"/>
      <c r="D54" s="58"/>
      <c r="E54" s="58"/>
      <c r="F54" s="58"/>
      <c r="G54" s="15"/>
      <c r="H54" s="15"/>
      <c r="I54" s="95"/>
      <c r="J54" s="95"/>
      <c r="K54" s="95"/>
      <c r="L54" s="58"/>
      <c r="M54" s="95"/>
      <c r="O54" s="32"/>
    </row>
    <row r="55" spans="2:24" ht="24.75" customHeight="1" x14ac:dyDescent="0.2">
      <c r="B55" s="212" t="s">
        <v>183</v>
      </c>
      <c r="C55" s="117" t="str">
        <f>'A - Le recueil de données'!C48</f>
        <v>Aide technique inadaptée</v>
      </c>
      <c r="D55" s="58"/>
      <c r="E55" s="58"/>
      <c r="F55" s="58"/>
      <c r="G55" s="15"/>
      <c r="H55" s="15"/>
      <c r="I55" s="104">
        <f>COUNTIF('A - Le recueil de données'!$E48:$X48,I$4)</f>
        <v>0</v>
      </c>
      <c r="J55" s="107" t="e">
        <f>I55/(I55+K55+O55)</f>
        <v>#DIV/0!</v>
      </c>
      <c r="K55" s="98">
        <f>COUNTIF('A - Le recueil de données'!$E48:$X48,K$4)</f>
        <v>0</v>
      </c>
      <c r="L55" s="108" t="e">
        <f>1-J55</f>
        <v>#DIV/0!</v>
      </c>
      <c r="M55" s="95"/>
      <c r="O55" s="32"/>
    </row>
    <row r="56" spans="2:24" ht="6.75" customHeight="1" x14ac:dyDescent="0.2">
      <c r="B56" s="213"/>
      <c r="C56" s="55"/>
      <c r="D56" s="58"/>
      <c r="E56" s="58"/>
      <c r="F56" s="58"/>
      <c r="G56" s="15"/>
      <c r="H56" s="15"/>
      <c r="I56" s="95"/>
      <c r="J56" s="95"/>
      <c r="K56" s="95"/>
      <c r="L56" s="58"/>
      <c r="M56" s="95"/>
      <c r="O56" s="32"/>
    </row>
    <row r="57" spans="2:24" ht="26.25" customHeight="1" x14ac:dyDescent="0.2">
      <c r="B57" s="213"/>
      <c r="C57" s="117" t="str">
        <f>'A - Le recueil de données'!C49</f>
        <v>Chaussage et habillage inadaptés</v>
      </c>
      <c r="D57" s="58"/>
      <c r="E57" s="58"/>
      <c r="F57" s="58"/>
      <c r="G57" s="15"/>
      <c r="H57" s="15"/>
      <c r="I57" s="104">
        <f>COUNTIF('A - Le recueil de données'!$E49:$X49,I$4)</f>
        <v>0</v>
      </c>
      <c r="J57" s="107" t="e">
        <f>I57/(I57+K57+O57)</f>
        <v>#DIV/0!</v>
      </c>
      <c r="K57" s="98">
        <f>COUNTIF('A - Le recueil de données'!$E49:$X49,K$4)</f>
        <v>0</v>
      </c>
      <c r="L57" s="108" t="e">
        <f>1-J57</f>
        <v>#DIV/0!</v>
      </c>
      <c r="M57" s="95"/>
      <c r="O57" s="98">
        <f>COUNTIF('A - Le recueil de données'!$E60:$X60,O$4)</f>
        <v>0</v>
      </c>
      <c r="P57" s="108" t="e">
        <f>O57/(I57+K57+O57)</f>
        <v>#DIV/0!</v>
      </c>
    </row>
    <row r="58" spans="2:24" ht="6.75" customHeight="1" x14ac:dyDescent="0.2">
      <c r="B58" s="213"/>
      <c r="C58" s="55"/>
      <c r="D58" s="58"/>
      <c r="E58" s="58"/>
      <c r="F58" s="58"/>
      <c r="G58" s="15"/>
      <c r="H58" s="15"/>
      <c r="I58" s="95"/>
      <c r="J58" s="95"/>
      <c r="K58" s="95"/>
      <c r="L58" s="58"/>
      <c r="M58" s="95"/>
      <c r="O58" s="32"/>
    </row>
    <row r="59" spans="2:24" ht="24" customHeight="1" x14ac:dyDescent="0.2">
      <c r="B59" s="213"/>
      <c r="C59" s="117" t="str">
        <f>'A - Le recueil de données'!C50</f>
        <v>Habitat mal adapté</v>
      </c>
      <c r="D59" s="58"/>
      <c r="E59" s="58"/>
      <c r="F59" s="58"/>
      <c r="G59" s="15"/>
      <c r="H59" s="15"/>
      <c r="I59" s="104">
        <f>COUNTIF('A - Le recueil de données'!$E50:$X50,I$4)</f>
        <v>0</v>
      </c>
      <c r="J59" s="107" t="e">
        <f>I59/(I59+K59+M59)</f>
        <v>#DIV/0!</v>
      </c>
      <c r="K59" s="98">
        <f>COUNTIF('A - Le recueil de données'!$E50:$X50,K$4)</f>
        <v>0</v>
      </c>
      <c r="L59" s="108" t="e">
        <f>K59/(K59+I59+M59)</f>
        <v>#DIV/0!</v>
      </c>
      <c r="M59" s="98">
        <f>COUNTIF('A - Le recueil de données'!$E50:$X50,M$4)</f>
        <v>0</v>
      </c>
      <c r="N59" s="108" t="e">
        <f>M59/(I59+K59+M59)</f>
        <v>#DIV/0!</v>
      </c>
      <c r="O59" s="32"/>
    </row>
    <row r="60" spans="2:24" ht="6.75" customHeight="1" x14ac:dyDescent="0.2">
      <c r="B60" s="213"/>
      <c r="C60" s="55"/>
      <c r="D60" s="58"/>
      <c r="E60" s="58"/>
      <c r="F60" s="58"/>
      <c r="G60" s="15"/>
      <c r="H60" s="15"/>
      <c r="I60" s="95"/>
      <c r="J60" s="95"/>
      <c r="K60" s="95"/>
      <c r="L60" s="58"/>
      <c r="M60" s="95"/>
      <c r="O60" s="32"/>
    </row>
    <row r="61" spans="2:24" ht="24.75" customHeight="1" x14ac:dyDescent="0.2">
      <c r="B61" s="218"/>
      <c r="C61" s="117" t="str">
        <f>'A - Le recueil de données'!C51</f>
        <v>Contention physique y compris barrière de lit</v>
      </c>
      <c r="D61" s="58"/>
      <c r="E61" s="58"/>
      <c r="F61" s="58"/>
      <c r="G61" s="15"/>
      <c r="H61" s="15"/>
      <c r="I61" s="104">
        <f>COUNTIF('A - Le recueil de données'!$E51:$X51,I$4)</f>
        <v>0</v>
      </c>
      <c r="J61" s="107" t="e">
        <f>I61/(I61+K61+O61)</f>
        <v>#DIV/0!</v>
      </c>
      <c r="K61" s="98">
        <f>COUNTIF('A - Le recueil de données'!$E51:$X51,K$4)</f>
        <v>0</v>
      </c>
      <c r="L61" s="108" t="e">
        <f>1-J61</f>
        <v>#DIV/0!</v>
      </c>
      <c r="M61" s="95"/>
      <c r="O61" s="32"/>
    </row>
    <row r="62" spans="2:24" s="32" customFormat="1" ht="8.25" customHeight="1" x14ac:dyDescent="0.2">
      <c r="B62" s="125"/>
      <c r="C62" s="117"/>
      <c r="D62" s="58"/>
      <c r="E62" s="58"/>
      <c r="F62" s="58"/>
      <c r="I62" s="53"/>
      <c r="J62" s="115"/>
      <c r="K62" s="53"/>
      <c r="L62" s="115"/>
      <c r="M62" s="58"/>
    </row>
    <row r="63" spans="2:24" ht="24.75" customHeight="1" x14ac:dyDescent="0.2">
      <c r="B63" s="15">
        <f>'A - Le recueil de données'!B52</f>
        <v>8</v>
      </c>
      <c r="C63" s="31" t="str">
        <f>'A - Le recueil de données'!C52</f>
        <v>En cas de contention physique, la prescription  est tracée</v>
      </c>
      <c r="D63" s="58"/>
      <c r="E63" s="58"/>
      <c r="F63" s="58"/>
      <c r="G63" s="15"/>
      <c r="H63" s="15"/>
      <c r="I63" s="104">
        <f>COUNTIF('A - Le recueil de données'!$E52:$X52,I$4)</f>
        <v>0</v>
      </c>
      <c r="J63" s="107" t="e">
        <f>I63/(I63+K63+M63)</f>
        <v>#DIV/0!</v>
      </c>
      <c r="K63" s="98">
        <f>COUNTIF('A - Le recueil de données'!$E52:$X52,K$4)</f>
        <v>0</v>
      </c>
      <c r="L63" s="108" t="e">
        <f>K63/(K63+I63+M63)</f>
        <v>#DIV/0!</v>
      </c>
      <c r="M63" s="98">
        <f>COUNTIF('A - Le recueil de données'!$E52:$X52,M$4)</f>
        <v>0</v>
      </c>
      <c r="N63" s="108" t="e">
        <f>M63/(I63+K63+M63)</f>
        <v>#DIV/0!</v>
      </c>
      <c r="O63" s="32"/>
    </row>
    <row r="64" spans="2:24" ht="7.5" customHeight="1" x14ac:dyDescent="0.2">
      <c r="C64" s="55"/>
      <c r="D64" s="58"/>
      <c r="E64" s="58"/>
      <c r="F64" s="58"/>
      <c r="G64" s="15"/>
      <c r="H64" s="15"/>
      <c r="I64" s="95"/>
      <c r="J64" s="95"/>
      <c r="K64" s="95"/>
      <c r="L64" s="58"/>
      <c r="M64" s="95"/>
      <c r="O64" s="32"/>
    </row>
    <row r="65" spans="2:15" ht="24.75" customHeight="1" x14ac:dyDescent="0.2">
      <c r="B65" s="15">
        <v>19</v>
      </c>
      <c r="C65" s="31" t="str">
        <f>'A - Le recueil de données'!C53</f>
        <v>En cas de contention physique, la réévaluation pluridisciplinaire périodique de la prescription est tracée, selon le protocole en vigueur et l'état clinique du patient/résident</v>
      </c>
      <c r="D65" s="58"/>
      <c r="E65" s="58"/>
      <c r="F65" s="58"/>
      <c r="G65" s="15"/>
      <c r="H65" s="15"/>
      <c r="I65" s="104">
        <f>COUNTIF('A - Le recueil de données'!$E53:$X53,I$4)</f>
        <v>0</v>
      </c>
      <c r="J65" s="107" t="e">
        <f>I65/(I65+K65+M65)</f>
        <v>#DIV/0!</v>
      </c>
      <c r="K65" s="98">
        <f>COUNTIF('A - Le recueil de données'!$E53:$X53,K$4)</f>
        <v>0</v>
      </c>
      <c r="L65" s="108" t="e">
        <f>K65/(K65+I65+M65)</f>
        <v>#DIV/0!</v>
      </c>
      <c r="M65" s="98">
        <f>COUNTIF('A - Le recueil de données'!$E53:$X53,M$4)</f>
        <v>0</v>
      </c>
      <c r="N65" s="108" t="e">
        <f>M65/(I65+K65+M65)</f>
        <v>#DIV/0!</v>
      </c>
      <c r="O65" s="32"/>
    </row>
    <row r="66" spans="2:15" ht="6.75" customHeight="1" x14ac:dyDescent="0.2">
      <c r="C66" s="55"/>
      <c r="D66" s="58"/>
      <c r="E66" s="58"/>
      <c r="F66" s="58"/>
      <c r="G66" s="15"/>
      <c r="H66" s="15"/>
      <c r="I66" s="95"/>
      <c r="J66" s="95"/>
      <c r="K66" s="95"/>
      <c r="L66" s="58"/>
      <c r="M66" s="95"/>
      <c r="O66" s="32"/>
    </row>
    <row r="67" spans="2:15" ht="32.25" customHeight="1" x14ac:dyDescent="0.2">
      <c r="B67" s="15">
        <f>'A - Le recueil de données'!B54</f>
        <v>10</v>
      </c>
      <c r="C67" s="31" t="str">
        <f>'A - Le recueil de données'!C54</f>
        <v xml:space="preserve"> Le jour de l'audit, le patient/résident présente les facteurs de risque de blessure suivant :</v>
      </c>
      <c r="D67" s="58"/>
      <c r="E67" s="58"/>
      <c r="F67" s="58"/>
      <c r="G67" s="15"/>
      <c r="H67" s="15"/>
      <c r="I67" s="95"/>
      <c r="J67" s="95"/>
      <c r="K67" s="95"/>
      <c r="L67" s="58"/>
      <c r="M67" s="95"/>
      <c r="O67" s="32"/>
    </row>
    <row r="68" spans="2:15" ht="6.75" customHeight="1" x14ac:dyDescent="0.2">
      <c r="C68" s="55"/>
      <c r="D68" s="58"/>
      <c r="E68" s="58"/>
      <c r="F68" s="58"/>
      <c r="G68" s="15"/>
      <c r="H68" s="15"/>
      <c r="I68" s="95"/>
      <c r="J68" s="95"/>
      <c r="K68" s="95"/>
      <c r="L68" s="58"/>
      <c r="M68" s="95"/>
      <c r="O68" s="32"/>
    </row>
    <row r="69" spans="2:15" ht="17.25" customHeight="1" x14ac:dyDescent="0.2">
      <c r="B69" s="212" t="s">
        <v>107</v>
      </c>
      <c r="C69" s="55" t="str">
        <f>'A - Le recueil de données'!C55</f>
        <v>Augmentation de la fréquence des chutes les 6 derniers mois</v>
      </c>
      <c r="D69" s="58"/>
      <c r="E69" s="58"/>
      <c r="F69" s="58"/>
      <c r="G69" s="15"/>
      <c r="H69" s="15"/>
      <c r="I69" s="104">
        <f>COUNTIF('A - Le recueil de données'!$E55:$X55,I$4)</f>
        <v>0</v>
      </c>
      <c r="J69" s="107" t="e">
        <f>(COUNTIF('A - Le recueil de données'!$E55:$X55,I$4))/(COUNTIF('A - Le recueil de données'!$E55:$X55,K$4)+COUNTIF('A - Le recueil de données'!$E55:$X55,I$4))</f>
        <v>#DIV/0!</v>
      </c>
      <c r="K69" s="98">
        <f>COUNTIF('A - Le recueil de données'!$E55:$X55,K$4)</f>
        <v>0</v>
      </c>
      <c r="L69" s="108" t="e">
        <f>1-J69</f>
        <v>#DIV/0!</v>
      </c>
      <c r="M69" s="95"/>
      <c r="O69" s="32"/>
    </row>
    <row r="70" spans="2:15" ht="6.75" customHeight="1" x14ac:dyDescent="0.2">
      <c r="B70" s="213"/>
      <c r="C70" s="55"/>
      <c r="D70" s="58"/>
      <c r="E70" s="58"/>
      <c r="F70" s="58"/>
      <c r="G70" s="15"/>
      <c r="H70" s="15"/>
      <c r="I70" s="95"/>
      <c r="J70" s="95"/>
      <c r="K70" s="95"/>
      <c r="L70" s="58"/>
      <c r="M70" s="95"/>
      <c r="O70" s="32"/>
    </row>
    <row r="71" spans="2:15" ht="20.25" customHeight="1" x14ac:dyDescent="0.2">
      <c r="B71" s="213"/>
      <c r="C71" s="55" t="str">
        <f>'A - Le recueil de données'!C56</f>
        <v>Antécédent de fracture</v>
      </c>
      <c r="D71" s="58"/>
      <c r="E71" s="58"/>
      <c r="F71" s="58"/>
      <c r="G71" s="15"/>
      <c r="H71" s="15"/>
      <c r="I71" s="104">
        <f>COUNTIF('A - Le recueil de données'!$E56:$X56,I$4)</f>
        <v>0</v>
      </c>
      <c r="J71" s="107" t="e">
        <f>I71/(I71+K71+M71)</f>
        <v>#DIV/0!</v>
      </c>
      <c r="K71" s="98">
        <f>COUNTIF('A - Le recueil de données'!$E56:$X56,K$4)</f>
        <v>0</v>
      </c>
      <c r="L71" s="108" t="e">
        <f>K71/(K71+I71+M71)</f>
        <v>#DIV/0!</v>
      </c>
      <c r="M71" s="98">
        <f>COUNTIF('A - Le recueil de données'!$E56:$X56,M$4)</f>
        <v>0</v>
      </c>
      <c r="N71" s="108" t="e">
        <f>M71/(I71+K71+M71)</f>
        <v>#DIV/0!</v>
      </c>
      <c r="O71" s="32"/>
    </row>
    <row r="72" spans="2:15" ht="6.75" customHeight="1" x14ac:dyDescent="0.2">
      <c r="B72" s="213"/>
      <c r="C72" s="55"/>
      <c r="D72" s="58"/>
      <c r="E72" s="58"/>
      <c r="F72" s="58"/>
      <c r="G72" s="15"/>
      <c r="H72" s="15"/>
      <c r="I72" s="95"/>
      <c r="J72" s="95"/>
      <c r="K72" s="95"/>
      <c r="L72" s="58"/>
      <c r="M72" s="95"/>
      <c r="O72" s="32"/>
    </row>
    <row r="73" spans="2:15" ht="22.5" customHeight="1" x14ac:dyDescent="0.2">
      <c r="B73" s="213"/>
      <c r="C73" s="55" t="str">
        <f>'A - Le recueil de données'!C57</f>
        <v>Ostéoporose et fragilité osseuse</v>
      </c>
      <c r="D73" s="58"/>
      <c r="E73" s="58"/>
      <c r="F73" s="58"/>
      <c r="G73" s="15"/>
      <c r="H73" s="15"/>
      <c r="I73" s="104">
        <f>COUNTIF('A - Le recueil de données'!$E57:$X57,I$4)</f>
        <v>0</v>
      </c>
      <c r="J73" s="107" t="e">
        <f>I73/(I73+K73+M73)</f>
        <v>#DIV/0!</v>
      </c>
      <c r="K73" s="98">
        <f>COUNTIF('A - Le recueil de données'!$E57:$X57,K$4)</f>
        <v>0</v>
      </c>
      <c r="L73" s="108" t="e">
        <f>1-J73</f>
        <v>#DIV/0!</v>
      </c>
      <c r="M73" s="95"/>
      <c r="O73" s="32"/>
    </row>
    <row r="74" spans="2:15" ht="6.75" customHeight="1" x14ac:dyDescent="0.2">
      <c r="B74" s="213"/>
      <c r="C74" s="55"/>
      <c r="D74" s="58"/>
      <c r="E74" s="58"/>
      <c r="F74" s="58"/>
      <c r="G74" s="15"/>
      <c r="H74" s="15"/>
      <c r="I74" s="95"/>
      <c r="J74" s="95"/>
      <c r="K74" s="95"/>
      <c r="L74" s="58"/>
      <c r="M74" s="95"/>
      <c r="O74" s="32"/>
    </row>
    <row r="75" spans="2:15" ht="23.25" customHeight="1" x14ac:dyDescent="0.2">
      <c r="B75" s="213"/>
      <c r="C75" s="55" t="str">
        <f>'A - Le recueil de données'!C58</f>
        <v xml:space="preserve">Prise d’anticoagulants
Liste des anticoagulants : ANSM - Les anticoagulants en France en 2014 : état des lieux , synthèse et surveillance http://ansm.sante.fr/Dossiers/Les-anticoagulants/Les-anticoagulants-en-France-Etudes-et-surveillance/(offset)/0 </v>
      </c>
      <c r="D75" s="58"/>
      <c r="E75" s="58"/>
      <c r="F75" s="58"/>
      <c r="G75" s="15"/>
      <c r="H75" s="15"/>
      <c r="I75" s="104">
        <f>COUNTIF('A - Le recueil de données'!$E58:$X58,I$4)</f>
        <v>0</v>
      </c>
      <c r="J75" s="107" t="e">
        <f>I75/(I75+K75+M75)</f>
        <v>#DIV/0!</v>
      </c>
      <c r="K75" s="98">
        <f>COUNTIF('A - Le recueil de données'!$E58:$X58,K$4)</f>
        <v>0</v>
      </c>
      <c r="L75" s="108" t="e">
        <f>1-J75</f>
        <v>#DIV/0!</v>
      </c>
      <c r="M75" s="95"/>
      <c r="O75" s="32"/>
    </row>
    <row r="76" spans="2:15" ht="6.75" customHeight="1" x14ac:dyDescent="0.2">
      <c r="B76" s="213"/>
      <c r="C76" s="55"/>
      <c r="D76" s="58"/>
      <c r="E76" s="58"/>
      <c r="F76" s="58"/>
      <c r="G76" s="15"/>
      <c r="H76" s="15"/>
      <c r="I76" s="95"/>
      <c r="J76" s="95"/>
      <c r="K76" s="95"/>
      <c r="L76" s="58"/>
      <c r="M76" s="95"/>
      <c r="O76" s="32"/>
    </row>
    <row r="77" spans="2:15" ht="23.25" customHeight="1" x14ac:dyDescent="0.2">
      <c r="B77" s="213"/>
      <c r="C77" s="55" t="str">
        <f>'A - Le recueil de données'!C59</f>
        <v>Incapacité à se relever seul</v>
      </c>
      <c r="D77" s="58"/>
      <c r="E77" s="58"/>
      <c r="F77" s="58"/>
      <c r="G77" s="15"/>
      <c r="H77" s="15"/>
      <c r="I77" s="104">
        <f>COUNTIF('A - Le recueil de données'!$E59:$X59,I$4)</f>
        <v>0</v>
      </c>
      <c r="J77" s="107" t="e">
        <f>I77/(I77+K77+M77)</f>
        <v>#DIV/0!</v>
      </c>
      <c r="K77" s="98">
        <f>COUNTIF('A - Le recueil de données'!$E59:$X59,K$4)</f>
        <v>0</v>
      </c>
      <c r="L77" s="108" t="e">
        <f>1-J77</f>
        <v>#DIV/0!</v>
      </c>
      <c r="M77" s="95"/>
      <c r="O77" s="32"/>
    </row>
    <row r="78" spans="2:15" ht="6.75" customHeight="1" x14ac:dyDescent="0.2">
      <c r="B78" s="213"/>
      <c r="C78" s="55"/>
      <c r="D78" s="58"/>
      <c r="E78" s="58"/>
      <c r="F78" s="58"/>
      <c r="G78" s="15"/>
      <c r="H78" s="15"/>
      <c r="I78" s="95"/>
      <c r="J78" s="95"/>
      <c r="K78" s="95"/>
      <c r="L78" s="58"/>
      <c r="M78" s="95"/>
      <c r="O78" s="32"/>
    </row>
    <row r="79" spans="2:15" ht="17.25" customHeight="1" x14ac:dyDescent="0.2">
      <c r="B79" s="213"/>
      <c r="C79" s="55" t="str">
        <f>'A - Le recueil de données'!C60</f>
        <v>Isolement social et familial</v>
      </c>
      <c r="D79" s="58"/>
      <c r="E79" s="58"/>
      <c r="F79" s="58"/>
      <c r="G79" s="15"/>
      <c r="H79" s="15"/>
      <c r="I79" s="104">
        <f>COUNTIF('A - Le recueil de données'!$E60:$X60,I$4)</f>
        <v>0</v>
      </c>
      <c r="J79" s="107" t="e">
        <f>I79/(I79+K79+M79)</f>
        <v>#DIV/0!</v>
      </c>
      <c r="K79" s="98">
        <f>COUNTIF('A - Le recueil de données'!$E60:$X60,K$4)</f>
        <v>0</v>
      </c>
      <c r="L79" s="108" t="e">
        <f>K79/(K79+I79+M79)</f>
        <v>#DIV/0!</v>
      </c>
      <c r="M79" s="98">
        <f>COUNTIF('A - Le recueil de données'!$E60:$X60,M$4)</f>
        <v>0</v>
      </c>
      <c r="N79" s="108" t="e">
        <f>M79/(I79+K79+M79)</f>
        <v>#DIV/0!</v>
      </c>
      <c r="O79" s="32"/>
    </row>
    <row r="80" spans="2:15" ht="6.75" customHeight="1" x14ac:dyDescent="0.2">
      <c r="B80" s="213"/>
      <c r="C80" s="55"/>
      <c r="D80" s="58"/>
      <c r="E80" s="58"/>
      <c r="F80" s="58"/>
      <c r="G80" s="15"/>
      <c r="H80" s="15"/>
      <c r="I80" s="95"/>
      <c r="J80" s="95"/>
      <c r="K80" s="95"/>
      <c r="L80" s="58"/>
      <c r="M80" s="95"/>
      <c r="O80" s="32"/>
    </row>
    <row r="81" spans="2:15" ht="27" customHeight="1" x14ac:dyDescent="0.2">
      <c r="B81" s="213"/>
      <c r="C81" s="55" t="str">
        <f>'A - Le recueil de données'!C61</f>
        <v>Autres</v>
      </c>
      <c r="D81" s="58"/>
      <c r="E81" s="58"/>
      <c r="F81" s="58"/>
      <c r="G81" s="15"/>
      <c r="H81" s="15"/>
      <c r="I81" s="104">
        <f>COUNTIF('A - Le recueil de données'!$E61:$X61,I$4)</f>
        <v>0</v>
      </c>
      <c r="J81" s="107" t="e">
        <f>I81/(I81+K81+M81)</f>
        <v>#DIV/0!</v>
      </c>
      <c r="K81" s="98">
        <f>COUNTIF('A - Le recueil de données'!$E61:$X61,K$4)</f>
        <v>0</v>
      </c>
      <c r="L81" s="108" t="e">
        <f>1-J81</f>
        <v>#DIV/0!</v>
      </c>
      <c r="M81" s="95"/>
      <c r="O81" s="32"/>
    </row>
    <row r="82" spans="2:15" ht="6.75" customHeight="1" x14ac:dyDescent="0.2">
      <c r="C82" s="31"/>
      <c r="D82" s="58"/>
      <c r="E82" s="58"/>
      <c r="F82" s="58"/>
      <c r="G82" s="15"/>
      <c r="H82" s="15"/>
      <c r="I82" s="95"/>
      <c r="J82" s="95"/>
      <c r="K82" s="95"/>
      <c r="L82" s="58"/>
      <c r="M82" s="53"/>
      <c r="O82" s="32"/>
    </row>
    <row r="83" spans="2:15" ht="27" customHeight="1" x14ac:dyDescent="0.2">
      <c r="B83" s="82">
        <f>'A - Le recueil de données'!B62</f>
        <v>11</v>
      </c>
      <c r="C83" s="31" t="str">
        <f>'A - Le recueil de données'!C62</f>
        <v>Le patient/résident est identifié à risque de chute grave le jour de l'audit (calcul automatique)</v>
      </c>
      <c r="D83" s="58"/>
      <c r="E83" s="58"/>
      <c r="F83" s="58"/>
      <c r="G83" s="15"/>
      <c r="H83" s="15"/>
      <c r="I83" s="104">
        <f>COUNTIF('A - Le recueil de données'!$E62:$X62,I$4)</f>
        <v>0</v>
      </c>
      <c r="J83" s="107">
        <f>I83/(I83+K83+M83)</f>
        <v>0</v>
      </c>
      <c r="K83" s="98">
        <f>COUNTIF('A - Le recueil de données'!$E62:$X62,K$4)</f>
        <v>20</v>
      </c>
      <c r="L83" s="108">
        <f>1-J83</f>
        <v>1</v>
      </c>
      <c r="M83" s="53"/>
      <c r="O83" s="32"/>
    </row>
    <row r="84" spans="2:15" ht="18" customHeight="1" x14ac:dyDescent="0.2">
      <c r="B84" s="210" t="s">
        <v>177</v>
      </c>
      <c r="C84" s="210" t="s">
        <v>24</v>
      </c>
      <c r="D84" s="58"/>
      <c r="E84" s="58"/>
      <c r="F84" s="58"/>
      <c r="G84" s="95"/>
      <c r="H84" s="95"/>
      <c r="I84" s="208" t="s">
        <v>12</v>
      </c>
      <c r="J84" s="209"/>
      <c r="K84" s="208" t="s">
        <v>13</v>
      </c>
      <c r="L84" s="209"/>
      <c r="M84" s="120" t="s">
        <v>44</v>
      </c>
      <c r="N84" s="95"/>
      <c r="O84" s="58"/>
    </row>
    <row r="85" spans="2:15" ht="18" customHeight="1" x14ac:dyDescent="0.2">
      <c r="B85" s="15">
        <f>'A - Le recueil de données'!B64</f>
        <v>12</v>
      </c>
      <c r="C85" s="49" t="str">
        <f>'A - Le recueil de données'!C64</f>
        <v xml:space="preserve">La (ré)évaluation du risque de chute est tracée selon les modalités du protocole </v>
      </c>
      <c r="D85" s="58"/>
      <c r="E85" s="58"/>
      <c r="F85" s="58"/>
      <c r="G85" s="15"/>
      <c r="H85" s="15"/>
      <c r="I85" s="104">
        <f>COUNTIF('A - Le recueil de données'!$E64:$X64,I$4)</f>
        <v>0</v>
      </c>
      <c r="J85" s="107" t="e">
        <f>I85/(I85+K85+M85)</f>
        <v>#DIV/0!</v>
      </c>
      <c r="K85" s="98">
        <f>COUNTIF('A - Le recueil de données'!$E64:$X64,K$4)</f>
        <v>0</v>
      </c>
      <c r="L85" s="108" t="e">
        <f>K85/(K85+I85+M85)</f>
        <v>#DIV/0!</v>
      </c>
      <c r="M85" s="98">
        <f>COUNTIF('A - Le recueil de données'!$E64:$X64,M$4)</f>
        <v>0</v>
      </c>
      <c r="N85" s="108" t="e">
        <f>M85/(I85+K85+M85)</f>
        <v>#DIV/0!</v>
      </c>
      <c r="O85" s="32"/>
    </row>
    <row r="86" spans="2:15" ht="6" customHeight="1" x14ac:dyDescent="0.2">
      <c r="C86" s="49"/>
      <c r="D86" s="58"/>
      <c r="E86" s="58"/>
      <c r="F86" s="58"/>
      <c r="G86" s="15"/>
      <c r="H86" s="15"/>
      <c r="I86" s="32"/>
      <c r="J86" s="32"/>
      <c r="K86" s="32"/>
      <c r="M86" s="15"/>
      <c r="O86" s="32"/>
    </row>
    <row r="87" spans="2:15" ht="18.75" x14ac:dyDescent="0.2">
      <c r="B87" s="24" t="s">
        <v>78</v>
      </c>
      <c r="C87" s="25" t="s">
        <v>7</v>
      </c>
      <c r="D87" s="58"/>
      <c r="E87" s="58"/>
      <c r="F87" s="58"/>
      <c r="G87" s="15"/>
      <c r="H87" s="15"/>
      <c r="I87" s="32"/>
      <c r="J87" s="32"/>
      <c r="K87" s="32"/>
      <c r="M87" s="15"/>
      <c r="O87" s="32"/>
    </row>
    <row r="88" spans="2:15" ht="28.5" customHeight="1" x14ac:dyDescent="0.2">
      <c r="B88" s="211" t="s">
        <v>121</v>
      </c>
      <c r="C88" s="211" t="s">
        <v>24</v>
      </c>
      <c r="D88" s="58"/>
      <c r="E88" s="58"/>
      <c r="F88" s="58"/>
      <c r="G88" s="15"/>
      <c r="H88" s="15"/>
      <c r="I88" s="208"/>
      <c r="J88" s="209"/>
      <c r="K88" s="208"/>
      <c r="L88" s="209"/>
      <c r="M88" s="120"/>
      <c r="O88" s="32"/>
    </row>
    <row r="89" spans="2:15" ht="25.5" x14ac:dyDescent="0.2">
      <c r="B89" s="15">
        <f>'A - Le recueil de données'!B68</f>
        <v>13</v>
      </c>
      <c r="C89" s="31" t="str">
        <f>'A - Le recueil de données'!C68</f>
        <v>Mise en œuvre du Programme Universel contre les Chutes (le PUC) à évaluer au lit du patient/résident et au regard du dossier :</v>
      </c>
      <c r="D89" s="58"/>
      <c r="E89" s="58"/>
      <c r="F89" s="58"/>
      <c r="G89" s="15"/>
      <c r="H89" s="15"/>
      <c r="I89" s="53"/>
      <c r="J89" s="115"/>
      <c r="K89" s="53"/>
      <c r="L89" s="115"/>
      <c r="O89" s="32"/>
    </row>
    <row r="90" spans="2:15" ht="6.75" customHeight="1" x14ac:dyDescent="0.2">
      <c r="C90" s="31"/>
      <c r="D90" s="58"/>
      <c r="E90" s="58"/>
      <c r="F90" s="58"/>
      <c r="G90" s="15"/>
      <c r="H90" s="15"/>
      <c r="M90" s="15"/>
      <c r="O90" s="32"/>
    </row>
    <row r="91" spans="2:15" ht="22.5" customHeight="1" x14ac:dyDescent="0.2">
      <c r="B91" s="99" t="s">
        <v>28</v>
      </c>
      <c r="C91" s="55" t="str">
        <f>'A - Le recueil de données'!C69</f>
        <v>Bon pied : chaussage et soins des pieds, ourlets des vêtements</v>
      </c>
      <c r="D91" s="58"/>
      <c r="E91" s="58"/>
      <c r="F91" s="58"/>
      <c r="G91" s="15"/>
      <c r="H91" s="15"/>
      <c r="I91" s="104">
        <f>COUNTIF('A - Le recueil de données'!$E69:$X69,I$4)</f>
        <v>0</v>
      </c>
      <c r="J91" s="107" t="e">
        <f>I91/(I91+K91+M91)</f>
        <v>#DIV/0!</v>
      </c>
      <c r="K91" s="98">
        <f>COUNTIF('A - Le recueil de données'!$E69:$X69,K$4)</f>
        <v>0</v>
      </c>
      <c r="L91" s="108" t="e">
        <f>K91/(K91+I91+M91)</f>
        <v>#DIV/0!</v>
      </c>
      <c r="M91" s="98">
        <f>COUNTIF('A - Le recueil de données'!$E69:$X69,M$4)</f>
        <v>0</v>
      </c>
      <c r="N91" s="108" t="e">
        <f>M91/(I91+K91+M91)</f>
        <v>#DIV/0!</v>
      </c>
      <c r="O91" s="32"/>
    </row>
    <row r="92" spans="2:15" ht="7.5" customHeight="1" x14ac:dyDescent="0.2">
      <c r="B92" s="99"/>
      <c r="C92" s="55"/>
      <c r="D92" s="58"/>
      <c r="E92" s="58"/>
      <c r="F92" s="58"/>
      <c r="G92" s="15"/>
      <c r="H92" s="15"/>
      <c r="I92" s="32"/>
      <c r="J92" s="32"/>
      <c r="K92" s="32"/>
      <c r="M92" s="15"/>
      <c r="O92" s="32"/>
    </row>
    <row r="93" spans="2:15" ht="23.25" customHeight="1" x14ac:dyDescent="0.2">
      <c r="B93" s="99"/>
      <c r="C93" s="55" t="str">
        <f>'A - Le recueil de données'!C70</f>
        <v>Bon œil : correction optimale, port des lunettes, bilan OPH programmé</v>
      </c>
      <c r="D93" s="58"/>
      <c r="E93" s="58"/>
      <c r="F93" s="58"/>
      <c r="G93" s="15"/>
      <c r="H93" s="15"/>
      <c r="I93" s="104">
        <f>COUNTIF('A - Le recueil de données'!$E70:$X70,I$4)</f>
        <v>0</v>
      </c>
      <c r="J93" s="107" t="e">
        <f>I93/(I93+K93+M93)</f>
        <v>#DIV/0!</v>
      </c>
      <c r="K93" s="98">
        <f>COUNTIF('A - Le recueil de données'!$E70:$X70,K$4)</f>
        <v>0</v>
      </c>
      <c r="L93" s="108" t="e">
        <f>K93/(K93+I93+M93)</f>
        <v>#DIV/0!</v>
      </c>
      <c r="M93" s="98">
        <f>COUNTIF('A - Le recueil de données'!$E70:$X70,M$4)</f>
        <v>0</v>
      </c>
      <c r="N93" s="108" t="e">
        <f>M93/(I93+K93+M93)</f>
        <v>#DIV/0!</v>
      </c>
      <c r="O93" s="32"/>
    </row>
    <row r="94" spans="2:15" ht="6.75" customHeight="1" x14ac:dyDescent="0.2">
      <c r="B94" s="99"/>
      <c r="C94" s="55"/>
      <c r="D94" s="58"/>
      <c r="E94" s="58"/>
      <c r="F94" s="58"/>
      <c r="G94" s="15"/>
      <c r="H94" s="15"/>
      <c r="I94" s="32"/>
      <c r="J94" s="32"/>
      <c r="K94" s="32"/>
      <c r="M94" s="15"/>
      <c r="O94" s="32"/>
    </row>
    <row r="95" spans="2:15" ht="6" customHeight="1" x14ac:dyDescent="0.2">
      <c r="B95" s="99"/>
      <c r="C95" s="55"/>
      <c r="D95" s="58"/>
      <c r="E95" s="58"/>
      <c r="F95" s="58"/>
      <c r="G95" s="15"/>
      <c r="H95" s="15"/>
      <c r="I95" s="32"/>
      <c r="J95" s="32"/>
      <c r="K95" s="32"/>
      <c r="M95" s="15"/>
      <c r="O95" s="32"/>
    </row>
    <row r="96" spans="2:15" ht="18.75" customHeight="1" x14ac:dyDescent="0.2">
      <c r="B96" s="99" t="s">
        <v>81</v>
      </c>
      <c r="C96" s="55" t="str">
        <f>'A - Le recueil de données'!C71</f>
        <v>Prescription d'une supplémentation en vitamine D</v>
      </c>
      <c r="D96" s="58"/>
      <c r="E96" s="58"/>
      <c r="F96" s="58"/>
      <c r="G96" s="15"/>
      <c r="H96" s="15"/>
      <c r="I96" s="104">
        <f>COUNTIF('A - Le recueil de données'!$E71:$X71,I$4)</f>
        <v>0</v>
      </c>
      <c r="J96" s="107" t="e">
        <f>I96/(I96+K96+M96)</f>
        <v>#DIV/0!</v>
      </c>
      <c r="K96" s="98">
        <f>COUNTIF('A - Le recueil de données'!$E71:$X71,K$4)</f>
        <v>0</v>
      </c>
      <c r="L96" s="108" t="e">
        <f>K96/(K96+I96+M96)</f>
        <v>#DIV/0!</v>
      </c>
      <c r="M96" s="15"/>
      <c r="O96" s="32"/>
    </row>
    <row r="97" spans="2:15" ht="6" customHeight="1" x14ac:dyDescent="0.2">
      <c r="B97" s="99"/>
      <c r="C97" s="55"/>
      <c r="D97" s="58"/>
      <c r="E97" s="58"/>
      <c r="F97" s="58"/>
      <c r="G97" s="15"/>
      <c r="H97" s="15"/>
      <c r="I97" s="32"/>
      <c r="J97" s="32"/>
      <c r="K97" s="32"/>
      <c r="M97" s="15"/>
      <c r="O97" s="32"/>
    </row>
    <row r="98" spans="2:15" ht="24.75" customHeight="1" x14ac:dyDescent="0.2">
      <c r="B98" s="99"/>
      <c r="C98" s="55" t="str">
        <f>'A - Le recueil de données'!C72</f>
        <v>Révision de la pertinence des prescriptions</v>
      </c>
      <c r="D98" s="58"/>
      <c r="E98" s="58"/>
      <c r="F98" s="58"/>
      <c r="G98" s="15"/>
      <c r="H98" s="15"/>
      <c r="I98" s="104">
        <f>COUNTIF('A - Le recueil de données'!$E72:$X72,I$4)</f>
        <v>0</v>
      </c>
      <c r="J98" s="107" t="e">
        <f>I98/(I98+K98+M98)</f>
        <v>#DIV/0!</v>
      </c>
      <c r="K98" s="98">
        <f>COUNTIF('A - Le recueil de données'!$E72:$X72,K$4)</f>
        <v>0</v>
      </c>
      <c r="L98" s="108" t="e">
        <f>K98/(K98+I98+M98)</f>
        <v>#DIV/0!</v>
      </c>
      <c r="M98" s="15"/>
      <c r="O98" s="32"/>
    </row>
    <row r="99" spans="2:15" ht="6.75" customHeight="1" x14ac:dyDescent="0.2">
      <c r="B99" s="99"/>
      <c r="C99" s="55"/>
      <c r="D99" s="58"/>
      <c r="E99" s="58"/>
      <c r="F99" s="58"/>
      <c r="G99" s="15"/>
      <c r="H99" s="15"/>
      <c r="I99" s="32"/>
      <c r="J99" s="32"/>
      <c r="K99" s="32"/>
      <c r="M99" s="15"/>
      <c r="O99" s="32"/>
    </row>
    <row r="100" spans="2:15" ht="21.75" customHeight="1" x14ac:dyDescent="0.2">
      <c r="B100" s="99"/>
      <c r="C100" s="117" t="str">
        <f>'A - Le recueil de données'!C73</f>
        <v>Besoin(s) d'assistance aux transferts et à la mobilité tracé(s)</v>
      </c>
      <c r="D100" s="58"/>
      <c r="E100" s="58"/>
      <c r="F100" s="58"/>
      <c r="G100" s="15"/>
      <c r="H100" s="15"/>
      <c r="I100" s="104">
        <f>COUNTIF('A - Le recueil de données'!$E73:$X73,I$4)</f>
        <v>0</v>
      </c>
      <c r="J100" s="107" t="e">
        <f>I100/(I100+K100+M100)</f>
        <v>#DIV/0!</v>
      </c>
      <c r="K100" s="98">
        <f>COUNTIF('A - Le recueil de données'!$E73:$X73,K$4)</f>
        <v>0</v>
      </c>
      <c r="L100" s="108" t="e">
        <f>K100/(K100+I100+M100)</f>
        <v>#DIV/0!</v>
      </c>
      <c r="M100" s="15"/>
      <c r="O100" s="32"/>
    </row>
    <row r="101" spans="2:15" ht="6" customHeight="1" x14ac:dyDescent="0.2">
      <c r="B101" s="99"/>
      <c r="C101" s="55"/>
      <c r="D101" s="58"/>
      <c r="E101" s="58"/>
      <c r="F101" s="58"/>
      <c r="G101" s="15"/>
      <c r="H101" s="15"/>
      <c r="I101" s="32"/>
      <c r="J101" s="32"/>
      <c r="K101" s="32"/>
      <c r="M101" s="15"/>
      <c r="O101" s="32"/>
    </row>
    <row r="102" spans="2:15" ht="17.25" customHeight="1" x14ac:dyDescent="0.2">
      <c r="B102" s="99" t="s">
        <v>82</v>
      </c>
      <c r="C102" s="55" t="str">
        <f>'A - Le recueil de données'!C74</f>
        <v>Aires de déplacement non encombrées</v>
      </c>
      <c r="D102" s="58"/>
      <c r="E102" s="58"/>
      <c r="F102" s="58"/>
      <c r="G102" s="15"/>
      <c r="H102" s="15"/>
      <c r="I102" s="104">
        <f>COUNTIF('A - Le recueil de données'!$E74:$X74,I$4)</f>
        <v>0</v>
      </c>
      <c r="J102" s="107" t="e">
        <f>I102/(I102+K102+M102)</f>
        <v>#DIV/0!</v>
      </c>
      <c r="K102" s="98">
        <f>COUNTIF('A - Le recueil de données'!$E74:$X74,K$4)</f>
        <v>0</v>
      </c>
      <c r="L102" s="108" t="e">
        <f>K102/(K102+I102+M102)</f>
        <v>#DIV/0!</v>
      </c>
      <c r="M102" s="53"/>
      <c r="O102" s="32"/>
    </row>
    <row r="103" spans="2:15" ht="6" customHeight="1" x14ac:dyDescent="0.2">
      <c r="B103" s="99"/>
      <c r="C103" s="55"/>
      <c r="D103" s="58"/>
      <c r="E103" s="58"/>
      <c r="F103" s="58"/>
      <c r="G103" s="15"/>
      <c r="H103" s="15"/>
      <c r="I103" s="32"/>
      <c r="J103" s="32"/>
      <c r="K103" s="32"/>
      <c r="O103" s="32"/>
    </row>
    <row r="104" spans="2:15" ht="16.5" customHeight="1" x14ac:dyDescent="0.2">
      <c r="B104" s="99"/>
      <c r="C104" s="55" t="str">
        <f>'A - Le recueil de données'!C75</f>
        <v>Eclairages adaptés et accessibles</v>
      </c>
      <c r="D104" s="58"/>
      <c r="E104" s="58"/>
      <c r="F104" s="58"/>
      <c r="G104" s="15"/>
      <c r="H104" s="15"/>
      <c r="I104" s="104">
        <f>COUNTIF('A - Le recueil de données'!$E75:$X75,I$4)</f>
        <v>0</v>
      </c>
      <c r="J104" s="107" t="e">
        <f>I104/(I104+K104+M104)</f>
        <v>#DIV/0!</v>
      </c>
      <c r="K104" s="98">
        <f>COUNTIF('A - Le recueil de données'!$E75:$X75,K$4)</f>
        <v>0</v>
      </c>
      <c r="L104" s="108" t="e">
        <f>K104/(K104+I104+M104)</f>
        <v>#DIV/0!</v>
      </c>
      <c r="O104" s="32"/>
    </row>
    <row r="105" spans="2:15" ht="6" customHeight="1" x14ac:dyDescent="0.2">
      <c r="B105" s="99"/>
      <c r="C105" s="55"/>
      <c r="D105" s="58"/>
      <c r="E105" s="58"/>
      <c r="F105" s="58"/>
      <c r="G105" s="15"/>
      <c r="H105" s="15"/>
      <c r="I105" s="32"/>
      <c r="J105" s="32"/>
      <c r="K105" s="32"/>
      <c r="O105" s="32"/>
    </row>
    <row r="106" spans="2:15" ht="18" customHeight="1" x14ac:dyDescent="0.2">
      <c r="B106" s="99"/>
      <c r="C106" s="55" t="str">
        <f>'A - Le recueil de données'!C76</f>
        <v>Mise à proximité de la sonnette, des objets personnels et des aides techniques</v>
      </c>
      <c r="D106" s="58"/>
      <c r="E106" s="58"/>
      <c r="F106" s="58"/>
      <c r="G106" s="15"/>
      <c r="H106" s="15"/>
      <c r="I106" s="104">
        <f>COUNTIF('A - Le recueil de données'!$E76:$X76,I$4)</f>
        <v>0</v>
      </c>
      <c r="J106" s="107" t="e">
        <f>I106/(I106+K106+M106)</f>
        <v>#DIV/0!</v>
      </c>
      <c r="K106" s="98">
        <f>COUNTIF('A - Le recueil de données'!$E76:$X76,K$4)</f>
        <v>0</v>
      </c>
      <c r="L106" s="108" t="e">
        <f>K106/(K106+I106+M106)</f>
        <v>#DIV/0!</v>
      </c>
      <c r="O106" s="32"/>
    </row>
    <row r="107" spans="2:15" s="32" customFormat="1" ht="10.5" customHeight="1" x14ac:dyDescent="0.2">
      <c r="B107" s="128"/>
      <c r="C107" s="55"/>
      <c r="D107" s="58"/>
      <c r="E107" s="58"/>
      <c r="F107" s="58"/>
      <c r="I107" s="53"/>
      <c r="J107" s="115"/>
      <c r="K107" s="53"/>
      <c r="L107" s="115"/>
    </row>
    <row r="108" spans="2:15" ht="18" customHeight="1" x14ac:dyDescent="0.2">
      <c r="B108" s="99"/>
      <c r="C108" s="55" t="str">
        <f>'A - Le recueil de données'!C77</f>
        <v>Freins de lits activés</v>
      </c>
      <c r="D108" s="58"/>
      <c r="E108" s="58"/>
      <c r="F108" s="58"/>
      <c r="G108" s="15"/>
      <c r="H108" s="15"/>
      <c r="I108" s="104">
        <f>COUNTIF('A - Le recueil de données'!$E77:$X77,I$4)</f>
        <v>0</v>
      </c>
      <c r="J108" s="107" t="e">
        <f>I108/(I108+K108+M108)</f>
        <v>#DIV/0!</v>
      </c>
      <c r="K108" s="98">
        <f>COUNTIF('A - Le recueil de données'!$E77:$X77,K$4)</f>
        <v>0</v>
      </c>
      <c r="L108" s="108" t="e">
        <f>K108/(K108+I108+M108)</f>
        <v>#DIV/0!</v>
      </c>
      <c r="O108" s="32"/>
    </row>
    <row r="109" spans="2:15" ht="6" customHeight="1" x14ac:dyDescent="0.2">
      <c r="B109" s="99"/>
      <c r="C109" s="55"/>
      <c r="D109" s="58"/>
      <c r="E109" s="58"/>
      <c r="F109" s="58"/>
      <c r="G109" s="15"/>
      <c r="H109" s="15"/>
      <c r="I109" s="32"/>
      <c r="J109" s="32"/>
      <c r="K109" s="32"/>
      <c r="O109" s="32"/>
    </row>
    <row r="110" spans="2:15" ht="15.75" customHeight="1" x14ac:dyDescent="0.2">
      <c r="B110" s="99" t="s">
        <v>83</v>
      </c>
      <c r="C110" s="55" t="str">
        <f>'A - Le recueil de données'!C78</f>
        <v>Freins de fauteuils activés</v>
      </c>
      <c r="D110" s="58"/>
      <c r="E110" s="58"/>
      <c r="F110" s="58"/>
      <c r="G110" s="15"/>
      <c r="H110" s="15"/>
      <c r="I110" s="104">
        <f>COUNTIF('A - Le recueil de données'!$E78:$X78,I$4)</f>
        <v>0</v>
      </c>
      <c r="J110" s="107" t="e">
        <f>I110/(I110+K110+M110)</f>
        <v>#DIV/0!</v>
      </c>
      <c r="K110" s="98">
        <f>COUNTIF('A - Le recueil de données'!$E78:$X78,K$4)</f>
        <v>0</v>
      </c>
      <c r="L110" s="108" t="e">
        <f>K110/(K110+I110+M110)</f>
        <v>#DIV/0!</v>
      </c>
      <c r="M110" s="98">
        <f>COUNTIF('A - Le recueil de données'!$E78:$X78,M$4)</f>
        <v>0</v>
      </c>
      <c r="N110" s="108" t="e">
        <f>M110/(I110+K110+M110)</f>
        <v>#DIV/0!</v>
      </c>
      <c r="O110" s="32"/>
    </row>
    <row r="111" spans="2:15" s="32" customFormat="1" ht="7.5" customHeight="1" x14ac:dyDescent="0.2">
      <c r="B111" s="128"/>
      <c r="C111" s="55"/>
      <c r="D111" s="58"/>
      <c r="E111" s="58"/>
      <c r="F111" s="58"/>
      <c r="I111" s="53"/>
      <c r="J111" s="115"/>
      <c r="K111" s="53"/>
      <c r="L111" s="115"/>
      <c r="M111" s="53"/>
    </row>
    <row r="112" spans="2:15" s="32" customFormat="1" ht="15.75" customHeight="1" x14ac:dyDescent="0.2">
      <c r="B112" s="128"/>
      <c r="C112" s="55" t="str">
        <f>'A - Le recueil de données'!C79</f>
        <v>Reposes pieds adaptés</v>
      </c>
      <c r="D112" s="58"/>
      <c r="E112" s="58"/>
      <c r="F112" s="58"/>
      <c r="I112" s="104">
        <f>COUNTIF('A - Le recueil de données'!$E79:$X79,I$4)</f>
        <v>0</v>
      </c>
      <c r="J112" s="107" t="e">
        <f>I112/(I112+K112+M112)</f>
        <v>#DIV/0!</v>
      </c>
      <c r="K112" s="98">
        <f>COUNTIF('A - Le recueil de données'!$E79:$X79,K$4)</f>
        <v>0</v>
      </c>
      <c r="L112" s="108" t="e">
        <f>K112/(K112+I112+M112)</f>
        <v>#DIV/0!</v>
      </c>
      <c r="M112" s="98">
        <f>COUNTIF('A - Le recueil de données'!$E79:$X79,M$4)</f>
        <v>0</v>
      </c>
      <c r="N112" s="108" t="e">
        <f>M112/(I112+K112+M112)</f>
        <v>#DIV/0!</v>
      </c>
    </row>
    <row r="113" spans="2:15" s="32" customFormat="1" ht="8.25" customHeight="1" x14ac:dyDescent="0.2">
      <c r="B113" s="128"/>
      <c r="C113" s="55"/>
      <c r="D113" s="58"/>
      <c r="E113" s="58"/>
      <c r="F113" s="58"/>
      <c r="I113" s="53"/>
      <c r="J113" s="115"/>
      <c r="K113" s="53"/>
      <c r="L113" s="115"/>
      <c r="M113" s="53"/>
    </row>
    <row r="114" spans="2:15" s="32" customFormat="1" ht="15.75" customHeight="1" x14ac:dyDescent="0.2">
      <c r="B114" s="128"/>
      <c r="C114" s="55" t="str">
        <f>'A - Le recueil de données'!C80</f>
        <v>Hauteur de lit adaptée</v>
      </c>
      <c r="D114" s="58"/>
      <c r="E114" s="58"/>
      <c r="F114" s="58"/>
      <c r="I114" s="104">
        <f>COUNTIF('A - Le recueil de données'!$E80:$X80,I$4)</f>
        <v>0</v>
      </c>
      <c r="J114" s="107" t="e">
        <f>I114/(I114+K114+M114)</f>
        <v>#DIV/0!</v>
      </c>
      <c r="K114" s="98">
        <f>COUNTIF('A - Le recueil de données'!$E80:$X80,K$4)</f>
        <v>0</v>
      </c>
      <c r="L114" s="108" t="e">
        <f>K114/(K114+I114+M114)</f>
        <v>#DIV/0!</v>
      </c>
    </row>
    <row r="115" spans="2:15" s="32" customFormat="1" ht="8.25" customHeight="1" x14ac:dyDescent="0.2">
      <c r="B115" s="128"/>
      <c r="C115" s="55"/>
      <c r="D115" s="58"/>
      <c r="E115" s="58"/>
      <c r="F115" s="58"/>
      <c r="I115" s="53"/>
      <c r="J115" s="115"/>
      <c r="K115" s="53"/>
      <c r="L115" s="115"/>
      <c r="M115" s="53"/>
    </row>
    <row r="116" spans="2:15" s="32" customFormat="1" ht="15.75" customHeight="1" x14ac:dyDescent="0.2">
      <c r="B116" s="128"/>
      <c r="C116" s="55" t="str">
        <f>'A - Le recueil de données'!C81</f>
        <v>Barrières de lit positionnées selon la prescription</v>
      </c>
      <c r="D116" s="58"/>
      <c r="E116" s="58"/>
      <c r="F116" s="58"/>
      <c r="I116" s="104">
        <f>COUNTIF('A - Le recueil de données'!$E81:$X81,I$4)</f>
        <v>0</v>
      </c>
      <c r="J116" s="107" t="e">
        <f>I116/(I116+K116+M116)</f>
        <v>#DIV/0!</v>
      </c>
      <c r="K116" s="98">
        <f>COUNTIF('A - Le recueil de données'!$E81:$X81,K$4)</f>
        <v>0</v>
      </c>
      <c r="L116" s="108" t="e">
        <f>K116/(K116+I116+M116)</f>
        <v>#DIV/0!</v>
      </c>
      <c r="M116" s="98">
        <f>COUNTIF('A - Le recueil de données'!$E81:$X81,M$4)</f>
        <v>0</v>
      </c>
      <c r="N116" s="108" t="e">
        <f>M116/(I116+K116+M116)</f>
        <v>#DIV/0!</v>
      </c>
    </row>
    <row r="117" spans="2:15" s="32" customFormat="1" ht="6.75" customHeight="1" x14ac:dyDescent="0.2">
      <c r="B117" s="128"/>
      <c r="C117" s="55"/>
      <c r="D117" s="58"/>
      <c r="E117" s="58"/>
      <c r="F117" s="58"/>
      <c r="I117" s="53"/>
      <c r="J117" s="115"/>
      <c r="K117" s="53"/>
      <c r="L117" s="115"/>
      <c r="M117" s="53"/>
    </row>
    <row r="118" spans="2:15" ht="16.5" customHeight="1" x14ac:dyDescent="0.2">
      <c r="B118" s="82">
        <f>'A - Le recueil de données'!B82</f>
        <v>14</v>
      </c>
      <c r="C118" s="55" t="str">
        <f>'A - Le recueil de données'!C82</f>
        <v>Niveau de mise en œuvre du PUC (calcul automatique en pourcentage)</v>
      </c>
      <c r="D118" s="56" t="s">
        <v>213</v>
      </c>
      <c r="E118" s="157">
        <f>AVERAGE('A - Le recueil de données'!E82:X82)</f>
        <v>0</v>
      </c>
      <c r="F118" s="58"/>
      <c r="G118" s="15"/>
      <c r="H118" s="15"/>
      <c r="I118" s="53"/>
      <c r="J118" s="115"/>
      <c r="K118" s="53"/>
      <c r="L118" s="115"/>
      <c r="M118" s="53"/>
      <c r="N118" s="115"/>
      <c r="O118" s="32"/>
    </row>
    <row r="119" spans="2:15" ht="12.75" customHeight="1" x14ac:dyDescent="0.2">
      <c r="C119" s="55"/>
      <c r="D119" s="58"/>
      <c r="E119" s="58"/>
      <c r="F119" s="58"/>
      <c r="G119" s="15"/>
      <c r="H119" s="15"/>
      <c r="I119" s="32"/>
      <c r="J119" s="32"/>
      <c r="K119" s="32"/>
      <c r="M119" s="23"/>
      <c r="O119" s="32"/>
    </row>
    <row r="120" spans="2:15" ht="18.75" customHeight="1" x14ac:dyDescent="0.2">
      <c r="B120" s="210" t="s">
        <v>158</v>
      </c>
      <c r="C120" s="210"/>
      <c r="D120" s="58"/>
      <c r="E120" s="58"/>
      <c r="F120" s="58"/>
      <c r="G120" s="15"/>
      <c r="H120" s="15"/>
      <c r="I120" s="208"/>
      <c r="J120" s="209"/>
      <c r="K120" s="208"/>
      <c r="L120" s="209"/>
      <c r="M120" s="120" t="s">
        <v>44</v>
      </c>
      <c r="O120" s="32"/>
    </row>
    <row r="121" spans="2:15" ht="27" customHeight="1" x14ac:dyDescent="0.2">
      <c r="B121" s="15">
        <f>'A - Le recueil de données'!B84</f>
        <v>15</v>
      </c>
      <c r="C121" s="31" t="str">
        <f>'A - Le recueil de données'!C84</f>
        <v>Suite au dépistage de chute grave, une prise en charge adaptée a été mise en place :</v>
      </c>
      <c r="D121" s="58"/>
      <c r="E121" s="58"/>
      <c r="F121" s="58"/>
      <c r="G121" s="15"/>
      <c r="H121" s="15"/>
      <c r="I121" s="53"/>
      <c r="J121" s="115"/>
      <c r="K121" s="53"/>
      <c r="L121" s="115"/>
      <c r="N121" s="58"/>
      <c r="O121" s="32"/>
    </row>
    <row r="122" spans="2:15" ht="6" customHeight="1" x14ac:dyDescent="0.2">
      <c r="C122" s="31"/>
      <c r="D122" s="58"/>
      <c r="E122" s="58"/>
      <c r="F122" s="58"/>
      <c r="G122" s="15"/>
      <c r="H122" s="15"/>
      <c r="I122" s="58"/>
      <c r="J122" s="58"/>
      <c r="K122" s="58"/>
      <c r="L122" s="58"/>
      <c r="M122" s="58"/>
      <c r="N122" s="58"/>
      <c r="O122" s="32"/>
    </row>
    <row r="123" spans="2:15" ht="24" customHeight="1" x14ac:dyDescent="0.2">
      <c r="C123" s="55" t="str">
        <f>'A - Le recueil de données'!C85</f>
        <v>Prise en charge pluridisciplinaire tracée</v>
      </c>
      <c r="D123" s="58"/>
      <c r="E123" s="58"/>
      <c r="F123" s="58"/>
      <c r="G123" s="15"/>
      <c r="H123" s="15"/>
      <c r="I123" s="104">
        <f>COUNTIF('A - Le recueil de données'!$E85:$X85,I$4)</f>
        <v>0</v>
      </c>
      <c r="J123" s="107" t="e">
        <f>I123/(I123+K123+M123)</f>
        <v>#DIV/0!</v>
      </c>
      <c r="K123" s="98">
        <f>COUNTIF('A - Le recueil de données'!$E85:$X85,K$4)</f>
        <v>0</v>
      </c>
      <c r="L123" s="108" t="e">
        <f>1-J123</f>
        <v>#DIV/0!</v>
      </c>
      <c r="M123" s="53"/>
      <c r="N123" s="95"/>
      <c r="O123" s="32"/>
    </row>
    <row r="124" spans="2:15" ht="6.75" customHeight="1" x14ac:dyDescent="0.2">
      <c r="C124" s="55"/>
      <c r="D124" s="58"/>
      <c r="E124" s="58"/>
      <c r="F124" s="58"/>
      <c r="G124" s="15"/>
      <c r="H124" s="15"/>
      <c r="I124" s="53"/>
      <c r="J124" s="53"/>
      <c r="K124" s="53"/>
      <c r="L124" s="112"/>
      <c r="M124" s="53"/>
      <c r="N124" s="95"/>
      <c r="O124" s="32"/>
    </row>
    <row r="125" spans="2:15" ht="17.25" customHeight="1" x14ac:dyDescent="0.2">
      <c r="C125" s="55" t="str">
        <f>'A - Le recueil de données'!C86</f>
        <v>Plan de soin individualisé formalisé</v>
      </c>
      <c r="D125" s="58"/>
      <c r="E125" s="58"/>
      <c r="F125" s="58"/>
      <c r="G125" s="15"/>
      <c r="H125" s="15"/>
      <c r="I125" s="104">
        <f>COUNTIF('A - Le recueil de données'!$E86:$X86,I$4)</f>
        <v>0</v>
      </c>
      <c r="J125" s="107" t="e">
        <f>I125/(I125+K125+M125)</f>
        <v>#DIV/0!</v>
      </c>
      <c r="K125" s="98">
        <f>COUNTIF('A - Le recueil de données'!$E86:$X86,K$4)</f>
        <v>0</v>
      </c>
      <c r="L125" s="108" t="e">
        <f>1-J125</f>
        <v>#DIV/0!</v>
      </c>
      <c r="M125" s="53"/>
      <c r="N125" s="95"/>
      <c r="O125" s="32"/>
    </row>
    <row r="126" spans="2:15" ht="6.75" customHeight="1" x14ac:dyDescent="0.2">
      <c r="C126" s="55"/>
      <c r="D126" s="58"/>
      <c r="E126" s="58"/>
      <c r="F126" s="58"/>
      <c r="G126" s="15"/>
      <c r="H126" s="15"/>
      <c r="I126" s="53"/>
      <c r="J126" s="53"/>
      <c r="K126" s="53"/>
      <c r="L126" s="58"/>
      <c r="M126" s="58"/>
      <c r="N126" s="95"/>
      <c r="O126" s="32"/>
    </row>
    <row r="127" spans="2:15" ht="27.75" customHeight="1" x14ac:dyDescent="0.2">
      <c r="C127" s="55" t="str">
        <f>'A - Le recueil de données'!C87</f>
        <v>Information au patient ou son entourage tracée dans le dossier concernant la prévention et la prise en charge des chutes</v>
      </c>
      <c r="D127" s="58"/>
      <c r="E127" s="58"/>
      <c r="F127" s="58"/>
      <c r="G127" s="15"/>
      <c r="H127" s="15"/>
      <c r="I127" s="104">
        <f>COUNTIF('A - Le recueil de données'!$E87:$X87,I$4)</f>
        <v>0</v>
      </c>
      <c r="J127" s="107" t="e">
        <f>I127/(I127+K127+M127)</f>
        <v>#DIV/0!</v>
      </c>
      <c r="K127" s="98">
        <f>COUNTIF('A - Le recueil de données'!$E87:$X87,K$4)</f>
        <v>0</v>
      </c>
      <c r="L127" s="108" t="e">
        <f>1-J127</f>
        <v>#DIV/0!</v>
      </c>
      <c r="M127" s="53"/>
      <c r="N127" s="95"/>
      <c r="O127" s="32"/>
    </row>
    <row r="128" spans="2:15" ht="6.75" customHeight="1" x14ac:dyDescent="0.2">
      <c r="C128" s="55"/>
      <c r="D128" s="58"/>
      <c r="E128" s="58"/>
      <c r="F128" s="58"/>
      <c r="G128" s="15"/>
      <c r="H128" s="15"/>
      <c r="I128" s="53"/>
      <c r="J128" s="53"/>
      <c r="K128" s="53"/>
      <c r="L128" s="58"/>
      <c r="M128" s="58"/>
      <c r="N128" s="95"/>
      <c r="O128" s="32"/>
    </row>
    <row r="129" spans="2:15" ht="27.75" customHeight="1" x14ac:dyDescent="0.2">
      <c r="B129" s="15">
        <f>'A - Le recueil de données'!B88</f>
        <v>16</v>
      </c>
      <c r="C129" s="31" t="str">
        <f>'A - Le recueil de données'!C88</f>
        <v>Le plan de soin individualisé contient notamment :</v>
      </c>
      <c r="D129" s="58"/>
      <c r="E129" s="58"/>
      <c r="F129" s="58"/>
      <c r="G129" s="15"/>
      <c r="H129" s="15"/>
      <c r="I129" s="53"/>
      <c r="J129" s="115"/>
      <c r="K129" s="53"/>
      <c r="L129" s="115"/>
      <c r="M129" s="53"/>
      <c r="N129" s="95"/>
      <c r="O129" s="32"/>
    </row>
    <row r="130" spans="2:15" ht="5.25" customHeight="1" x14ac:dyDescent="0.2">
      <c r="C130" s="55"/>
      <c r="D130" s="58"/>
      <c r="E130" s="58"/>
      <c r="F130" s="58"/>
      <c r="G130" s="15"/>
      <c r="H130" s="15"/>
      <c r="I130" s="58"/>
      <c r="J130" s="58"/>
      <c r="K130" s="58"/>
      <c r="L130" s="58"/>
      <c r="M130" s="58"/>
      <c r="N130" s="95"/>
      <c r="O130" s="32"/>
    </row>
    <row r="131" spans="2:15" ht="25.5" x14ac:dyDescent="0.2">
      <c r="C131" s="55" t="str">
        <f>'A - Le recueil de données'!C89</f>
        <v xml:space="preserve">La mise en œuvre d'un programme d'exercice personnalisé : (ré)éducation de la force musculaire, (ré)éducation de l'équilibre et de la marche, marche régulière, gymnastique douce </v>
      </c>
      <c r="D131" s="58"/>
      <c r="E131" s="58"/>
      <c r="F131" s="58"/>
      <c r="G131" s="15"/>
      <c r="H131" s="15"/>
      <c r="I131" s="104">
        <f>COUNTIF('A - Le recueil de données'!$E89:$X89,I$4)</f>
        <v>0</v>
      </c>
      <c r="J131" s="107" t="e">
        <f>I131/(I131+K131+M131)</f>
        <v>#DIV/0!</v>
      </c>
      <c r="K131" s="98">
        <f>COUNTIF('A - Le recueil de données'!$E89:$X89,K$4)</f>
        <v>0</v>
      </c>
      <c r="L131" s="108" t="e">
        <f>K131/(K131+I131+M131)</f>
        <v>#DIV/0!</v>
      </c>
      <c r="M131" s="98">
        <f>COUNTIF('A - Le recueil de données'!$E89:$X89,M$4)</f>
        <v>0</v>
      </c>
      <c r="N131" s="108" t="e">
        <f>M131/(I131+K131+M131)</f>
        <v>#DIV/0!</v>
      </c>
      <c r="O131" s="32"/>
    </row>
    <row r="132" spans="2:15" ht="6.75" customHeight="1" x14ac:dyDescent="0.2">
      <c r="C132" s="55"/>
      <c r="D132" s="58"/>
      <c r="E132" s="58"/>
      <c r="F132" s="58"/>
      <c r="G132" s="15"/>
      <c r="H132" s="15"/>
      <c r="I132" s="58"/>
      <c r="J132" s="58"/>
      <c r="K132" s="58"/>
      <c r="L132" s="111"/>
      <c r="M132" s="111"/>
      <c r="N132" s="95"/>
      <c r="O132" s="32"/>
    </row>
    <row r="133" spans="2:15" ht="27.75" customHeight="1" x14ac:dyDescent="0.2">
      <c r="C133" s="55" t="str">
        <f>'A - Le recueil de données'!C90</f>
        <v>La mise en place de mesures pour minimiser les blessures liées aux chutes  (ex : matelas anti-chute, protecteur de hanche, apprendre à se relever)</v>
      </c>
      <c r="D133" s="58"/>
      <c r="E133" s="58"/>
      <c r="F133" s="58"/>
      <c r="G133" s="15"/>
      <c r="H133" s="15"/>
      <c r="I133" s="104">
        <f>COUNTIF('A - Le recueil de données'!$E90:$X90,I$4)</f>
        <v>0</v>
      </c>
      <c r="J133" s="107" t="e">
        <f>I133/(I133+K133+M133)</f>
        <v>#DIV/0!</v>
      </c>
      <c r="K133" s="98">
        <f>COUNTIF('A - Le recueil de données'!$E90:$X90,K$4)</f>
        <v>0</v>
      </c>
      <c r="L133" s="108" t="e">
        <f>K133/(K133+I133+M133)</f>
        <v>#DIV/0!</v>
      </c>
      <c r="M133" s="53"/>
      <c r="N133" s="95"/>
      <c r="O133" s="32"/>
    </row>
    <row r="134" spans="2:15" ht="6" customHeight="1" x14ac:dyDescent="0.2">
      <c r="C134" s="31"/>
      <c r="D134" s="58"/>
      <c r="E134" s="58"/>
      <c r="F134" s="58"/>
      <c r="G134" s="15"/>
      <c r="H134" s="15"/>
      <c r="I134" s="58"/>
      <c r="J134" s="58"/>
      <c r="K134" s="58"/>
      <c r="L134" s="111"/>
      <c r="M134" s="111"/>
      <c r="N134" s="95"/>
      <c r="O134" s="32"/>
    </row>
    <row r="135" spans="2:15" ht="30.75" customHeight="1" x14ac:dyDescent="0.2">
      <c r="C135" s="55" t="str">
        <f>'A - Le recueil de données'!C91</f>
        <v>Des interventions nutritionnelles</v>
      </c>
      <c r="D135" s="58"/>
      <c r="E135" s="58"/>
      <c r="F135" s="58"/>
      <c r="G135" s="15"/>
      <c r="H135" s="15"/>
      <c r="I135" s="104">
        <f>COUNTIF('A - Le recueil de données'!$E91:$X91,I$4)</f>
        <v>0</v>
      </c>
      <c r="J135" s="107" t="e">
        <f>I135/(I135+K135+M135)</f>
        <v>#DIV/0!</v>
      </c>
      <c r="K135" s="98">
        <f>COUNTIF('A - Le recueil de données'!$E91:$X91,K$4)</f>
        <v>0</v>
      </c>
      <c r="L135" s="108" t="e">
        <f>K135/(K135+I135+M135)</f>
        <v>#DIV/0!</v>
      </c>
      <c r="M135" s="98">
        <f>COUNTIF('A - Le recueil de données'!$E91:$X91,M$4)</f>
        <v>0</v>
      </c>
      <c r="N135" s="108" t="e">
        <f>M135/(I135+K135+M135)</f>
        <v>#DIV/0!</v>
      </c>
      <c r="O135" s="32"/>
    </row>
    <row r="136" spans="2:15" ht="6" customHeight="1" x14ac:dyDescent="0.2">
      <c r="C136" s="31"/>
      <c r="D136" s="58"/>
      <c r="E136" s="58"/>
      <c r="F136" s="58"/>
      <c r="G136" s="15"/>
      <c r="H136" s="15"/>
      <c r="I136" s="58"/>
      <c r="J136" s="58"/>
      <c r="K136" s="58"/>
      <c r="L136" s="111"/>
      <c r="M136" s="111"/>
      <c r="N136" s="95"/>
      <c r="O136" s="32"/>
    </row>
    <row r="137" spans="2:15" ht="18.75" customHeight="1" x14ac:dyDescent="0.2">
      <c r="B137" s="15">
        <f>'A - Le recueil de données'!B92</f>
        <v>17</v>
      </c>
      <c r="C137" s="31" t="str">
        <f>'A - Le recueil de données'!C92</f>
        <v>Le risque de chute à domicile a été évalué avant la sortie</v>
      </c>
      <c r="D137" s="58"/>
      <c r="E137" s="58"/>
      <c r="F137" s="58"/>
      <c r="G137" s="15"/>
      <c r="H137" s="15"/>
      <c r="I137" s="104">
        <f>COUNTIF('A - Le recueil de données'!$E92:$X92,I$4)</f>
        <v>0</v>
      </c>
      <c r="J137" s="107" t="e">
        <f>I137/(I137+K137+M137)</f>
        <v>#DIV/0!</v>
      </c>
      <c r="K137" s="98">
        <f>COUNTIF('A - Le recueil de données'!$E92:$X92,K$4)</f>
        <v>0</v>
      </c>
      <c r="L137" s="108" t="e">
        <f>K137/(K137+I137+M137)</f>
        <v>#DIV/0!</v>
      </c>
      <c r="M137" s="98">
        <f>COUNTIF('A - Le recueil de données'!$E92:$X92,M$4)</f>
        <v>0</v>
      </c>
      <c r="N137" s="108" t="e">
        <f>M137/(I137+K137+M137)</f>
        <v>#DIV/0!</v>
      </c>
      <c r="O137" s="32"/>
    </row>
    <row r="138" spans="2:15" ht="6.75" customHeight="1" x14ac:dyDescent="0.2">
      <c r="C138" s="31"/>
      <c r="D138" s="58"/>
      <c r="E138" s="58"/>
      <c r="F138" s="58"/>
      <c r="G138" s="15"/>
      <c r="H138" s="15"/>
      <c r="I138" s="58"/>
      <c r="J138" s="58"/>
      <c r="K138" s="58"/>
      <c r="L138" s="53"/>
      <c r="M138" s="53"/>
      <c r="N138" s="95"/>
      <c r="O138" s="32"/>
    </row>
    <row r="139" spans="2:15" ht="32.25" customHeight="1" x14ac:dyDescent="0.2">
      <c r="B139" s="15">
        <f>'A - Le recueil de données'!B93</f>
        <v>18</v>
      </c>
      <c r="C139" s="31" t="str">
        <f>'A - Le recueil de données'!C93</f>
        <v>Des actions de prévention pour le retour à domicile sont tracées (aide humaine, aides techniques, aménagement du logement, etc.)</v>
      </c>
      <c r="D139" s="58"/>
      <c r="E139" s="58"/>
      <c r="F139" s="58"/>
      <c r="G139" s="15"/>
      <c r="H139" s="15"/>
      <c r="I139" s="104">
        <f>COUNTIF('A - Le recueil de données'!$E93:$X93,I$4)</f>
        <v>0</v>
      </c>
      <c r="J139" s="107" t="e">
        <f>I139/(I139+K139+M139)</f>
        <v>#DIV/0!</v>
      </c>
      <c r="K139" s="98">
        <f>COUNTIF('A - Le recueil de données'!$E93:$X93,K$4)</f>
        <v>0</v>
      </c>
      <c r="L139" s="108" t="e">
        <f>K139/(K139+I139+M139)</f>
        <v>#DIV/0!</v>
      </c>
      <c r="M139" s="98">
        <f>COUNTIF('A - Le recueil de données'!$E93:$X93,M$4)</f>
        <v>0</v>
      </c>
      <c r="N139" s="108" t="e">
        <f>M139/(I139+K139+M139)</f>
        <v>#DIV/0!</v>
      </c>
      <c r="O139" s="32"/>
    </row>
    <row r="140" spans="2:15" ht="15" customHeight="1" x14ac:dyDescent="0.2">
      <c r="C140" s="47"/>
      <c r="D140" s="58"/>
      <c r="E140" s="58"/>
      <c r="F140" s="58"/>
      <c r="G140" s="15"/>
      <c r="H140" s="15"/>
      <c r="I140" s="58"/>
      <c r="J140" s="58"/>
      <c r="K140" s="58"/>
      <c r="L140" s="53"/>
      <c r="M140" s="53"/>
      <c r="N140" s="95"/>
      <c r="O140" s="32"/>
    </row>
    <row r="141" spans="2:15" ht="37.5" x14ac:dyDescent="0.2">
      <c r="B141" s="24" t="s">
        <v>79</v>
      </c>
      <c r="C141" s="138" t="s">
        <v>186</v>
      </c>
      <c r="D141" s="58"/>
      <c r="E141" s="58"/>
      <c r="F141" s="58"/>
      <c r="G141" s="15"/>
      <c r="H141" s="15"/>
      <c r="I141" s="111"/>
      <c r="J141" s="58"/>
      <c r="K141" s="58"/>
      <c r="L141" s="53"/>
      <c r="M141" s="53"/>
      <c r="N141" s="95"/>
      <c r="O141" s="32"/>
    </row>
    <row r="142" spans="2:15" ht="15.75" customHeight="1" x14ac:dyDescent="0.2">
      <c r="C142" s="31"/>
      <c r="D142" s="58"/>
      <c r="E142" s="58"/>
      <c r="F142" s="58"/>
      <c r="G142" s="15"/>
      <c r="H142" s="15"/>
      <c r="I142" s="153" t="s">
        <v>84</v>
      </c>
      <c r="J142" s="154" t="s">
        <v>52</v>
      </c>
      <c r="K142" s="155" t="s">
        <v>53</v>
      </c>
      <c r="L142" s="155" t="s">
        <v>54</v>
      </c>
      <c r="M142" s="155" t="s">
        <v>55</v>
      </c>
      <c r="O142" s="32"/>
    </row>
    <row r="143" spans="2:15" ht="18.75" customHeight="1" x14ac:dyDescent="0.2">
      <c r="B143" s="15">
        <f>'A - Le recueil de données'!B96</f>
        <v>19</v>
      </c>
      <c r="C143" s="31" t="str">
        <f>'A - Le recueil de données'!C96</f>
        <v>Estimation du délai entre la dernière chute tracée et sa découverte</v>
      </c>
      <c r="D143" s="58" t="s">
        <v>214</v>
      </c>
      <c r="E143" s="58"/>
      <c r="F143" s="58"/>
      <c r="G143" s="15"/>
      <c r="H143" s="15"/>
      <c r="I143" s="114">
        <f>COUNTIF('A - Le recueil de données'!$E96:$X96,I$142)</f>
        <v>0</v>
      </c>
      <c r="J143" s="114">
        <f>COUNTIF('A - Le recueil de données'!$E96:$X96,J$142)</f>
        <v>0</v>
      </c>
      <c r="K143" s="114">
        <f>COUNTIF('A - Le recueil de données'!$E96:$X96,K$142)</f>
        <v>0</v>
      </c>
      <c r="L143" s="114">
        <f>COUNTIF('A - Le recueil de données'!$E96:$X96,L$142)</f>
        <v>0</v>
      </c>
      <c r="M143" s="114">
        <f>COUNTIF('A - Le recueil de données'!$E96:$X96,M$142)</f>
        <v>0</v>
      </c>
      <c r="O143" s="32"/>
    </row>
    <row r="144" spans="2:15" ht="8.25" customHeight="1" x14ac:dyDescent="0.2">
      <c r="C144" s="31"/>
      <c r="D144" s="58"/>
      <c r="E144" s="58"/>
      <c r="F144" s="58"/>
      <c r="G144" s="15"/>
      <c r="H144" s="15"/>
      <c r="I144" s="121"/>
      <c r="J144" s="122"/>
      <c r="K144" s="121"/>
      <c r="L144" s="122"/>
      <c r="M144" s="53"/>
      <c r="O144" s="32"/>
    </row>
    <row r="145" spans="2:15" ht="20.25" customHeight="1" x14ac:dyDescent="0.2">
      <c r="B145" s="15">
        <f>'A - Le recueil de données'!B97</f>
        <v>20</v>
      </c>
      <c r="C145" s="31" t="str">
        <f>'A - Le recueil de données'!C97</f>
        <v>L'évaluation clinique post-chute est tracée</v>
      </c>
      <c r="D145" s="58"/>
      <c r="E145" s="58"/>
      <c r="F145" s="58"/>
      <c r="G145" s="15"/>
      <c r="H145" s="15"/>
      <c r="I145" s="104">
        <f>COUNTIF('A - Le recueil de données'!$E97:$X97,I$4)</f>
        <v>0</v>
      </c>
      <c r="J145" s="107" t="e">
        <f>I145/(I145+K145+M145)</f>
        <v>#DIV/0!</v>
      </c>
      <c r="K145" s="98">
        <f>COUNTIF('A - Le recueil de données'!$E97:$X97,K$4)</f>
        <v>0</v>
      </c>
      <c r="L145" s="108" t="e">
        <f>K145/(K145+I145+M145)</f>
        <v>#DIV/0!</v>
      </c>
      <c r="O145" s="32"/>
    </row>
    <row r="146" spans="2:15" ht="6" customHeight="1" x14ac:dyDescent="0.2">
      <c r="C146" s="31"/>
      <c r="D146" s="58"/>
      <c r="E146" s="58"/>
      <c r="F146" s="58"/>
      <c r="G146" s="15"/>
      <c r="H146" s="15"/>
      <c r="I146" s="32"/>
      <c r="J146" s="32"/>
      <c r="K146" s="32"/>
      <c r="O146" s="32"/>
    </row>
    <row r="147" spans="2:15" ht="18.75" customHeight="1" x14ac:dyDescent="0.2">
      <c r="B147" s="15">
        <f>'A - Le recueil de données'!B98</f>
        <v>21</v>
      </c>
      <c r="C147" s="31" t="str">
        <f>'A - Le recueil de données'!C98</f>
        <v>Les causes directes de cette chute ont été identifiées</v>
      </c>
      <c r="D147" s="58"/>
      <c r="E147" s="58"/>
      <c r="F147" s="58"/>
      <c r="G147" s="15"/>
      <c r="H147" s="15"/>
      <c r="I147" s="104">
        <f>COUNTIF('A - Le recueil de données'!$E98:$X98,I$4)</f>
        <v>0</v>
      </c>
      <c r="J147" s="107" t="e">
        <f>I147/(I147+K147+M147)</f>
        <v>#DIV/0!</v>
      </c>
      <c r="K147" s="98">
        <f>COUNTIF('A - Le recueil de données'!$E98:$X98,K$4)</f>
        <v>0</v>
      </c>
      <c r="L147" s="108" t="e">
        <f>K147/(K147+I147+M147)</f>
        <v>#DIV/0!</v>
      </c>
      <c r="O147" s="32"/>
    </row>
    <row r="148" spans="2:15" ht="3.75" customHeight="1" x14ac:dyDescent="0.2">
      <c r="C148" s="31"/>
      <c r="D148" s="58"/>
      <c r="E148" s="58"/>
      <c r="F148" s="58"/>
      <c r="G148" s="15"/>
      <c r="H148" s="15"/>
      <c r="I148" s="118"/>
      <c r="J148" s="119"/>
      <c r="K148" s="118"/>
      <c r="L148" s="119"/>
      <c r="O148" s="32"/>
    </row>
    <row r="149" spans="2:15" ht="31.5" customHeight="1" x14ac:dyDescent="0.2">
      <c r="B149" s="15">
        <f>'A - Le recueil de données'!B99</f>
        <v>22</v>
      </c>
      <c r="C149" s="31" t="str">
        <f>'A - Le recueil de données'!C99</f>
        <v xml:space="preserve">La recherche des facteurs individuels précipitants est tracée : </v>
      </c>
      <c r="D149" s="58"/>
      <c r="E149" s="58"/>
      <c r="F149" s="58"/>
      <c r="G149" s="15"/>
      <c r="H149" s="15"/>
      <c r="I149" s="104">
        <f>COUNTIF('A - Le recueil de données'!$E99:$X99,I$4)</f>
        <v>0</v>
      </c>
      <c r="J149" s="107" t="e">
        <f>I149/(I149+K149+M149)</f>
        <v>#DIV/0!</v>
      </c>
      <c r="K149" s="98">
        <f>COUNTIF('A - Le recueil de données'!$E99:$X99,K$4)</f>
        <v>0</v>
      </c>
      <c r="L149" s="108" t="e">
        <f>K149/(K149+I149+M149)</f>
        <v>#DIV/0!</v>
      </c>
      <c r="M149" s="53"/>
      <c r="N149" s="58"/>
      <c r="O149" s="32"/>
    </row>
    <row r="150" spans="2:15" ht="7.5" customHeight="1" x14ac:dyDescent="0.2">
      <c r="C150" s="31"/>
      <c r="D150" s="58"/>
      <c r="E150" s="58"/>
      <c r="F150" s="58"/>
      <c r="G150" s="15"/>
      <c r="H150" s="15"/>
      <c r="I150" s="53"/>
      <c r="J150" s="115"/>
      <c r="K150" s="53"/>
      <c r="L150" s="115"/>
      <c r="M150" s="53"/>
      <c r="N150" s="58"/>
      <c r="O150" s="32"/>
    </row>
    <row r="151" spans="2:15" ht="17.25" customHeight="1" x14ac:dyDescent="0.2">
      <c r="C151" s="55" t="str">
        <f>'A - Le recueil de données'!C100</f>
        <v>Pathologies aigues cardiovasculaires (hypotension orthostatique, ECG, rythme…)</v>
      </c>
      <c r="D151" s="58"/>
      <c r="E151" s="58"/>
      <c r="F151" s="58"/>
      <c r="G151" s="15"/>
      <c r="H151" s="15"/>
      <c r="I151" s="104">
        <f>COUNTIF('A - Le recueil de données'!$E100:$X100,I$4)</f>
        <v>0</v>
      </c>
      <c r="J151" s="107" t="e">
        <f>I151/(I151+K151+M151)</f>
        <v>#DIV/0!</v>
      </c>
      <c r="K151" s="98">
        <f>COUNTIF('A - Le recueil de données'!$E100:$X100,K$4)</f>
        <v>0</v>
      </c>
      <c r="L151" s="108" t="e">
        <f>K151/(K151+I151+M151)</f>
        <v>#DIV/0!</v>
      </c>
      <c r="M151" s="53"/>
      <c r="N151" s="58"/>
      <c r="O151" s="32"/>
    </row>
    <row r="152" spans="2:15" ht="5.25" customHeight="1" x14ac:dyDescent="0.2">
      <c r="C152" s="55"/>
      <c r="D152" s="58"/>
      <c r="E152" s="58"/>
      <c r="F152" s="58"/>
      <c r="G152" s="15"/>
      <c r="H152" s="15"/>
      <c r="I152" s="53"/>
      <c r="J152" s="115"/>
      <c r="K152" s="53"/>
      <c r="L152" s="115"/>
      <c r="M152" s="53"/>
      <c r="N152" s="58"/>
      <c r="O152" s="32"/>
    </row>
    <row r="153" spans="2:15" ht="17.25" customHeight="1" x14ac:dyDescent="0.2">
      <c r="C153" s="55" t="str">
        <f>'A - Le recueil de données'!C101</f>
        <v>Pathologies aigues neurologiques (AVC, Parkinson déséquilibré…)</v>
      </c>
      <c r="D153" s="58"/>
      <c r="E153" s="58"/>
      <c r="F153" s="58"/>
      <c r="G153" s="15"/>
      <c r="H153" s="15"/>
      <c r="I153" s="104">
        <f>COUNTIF('A - Le recueil de données'!$E101:$X101,I$4)</f>
        <v>0</v>
      </c>
      <c r="J153" s="107" t="e">
        <f>I153/(I153+K153+M153)</f>
        <v>#DIV/0!</v>
      </c>
      <c r="K153" s="98">
        <f>COUNTIF('A - Le recueil de données'!$E101:$X101,K$4)</f>
        <v>0</v>
      </c>
      <c r="L153" s="108" t="e">
        <f>K153/(K153+I153+M153)</f>
        <v>#DIV/0!</v>
      </c>
      <c r="M153" s="53"/>
      <c r="N153" s="58"/>
      <c r="O153" s="32"/>
    </row>
    <row r="154" spans="2:15" ht="6" customHeight="1" x14ac:dyDescent="0.2">
      <c r="C154" s="55"/>
      <c r="D154" s="58"/>
      <c r="E154" s="58"/>
      <c r="F154" s="58"/>
      <c r="G154" s="15"/>
      <c r="H154" s="15"/>
      <c r="I154" s="53"/>
      <c r="J154" s="115"/>
      <c r="K154" s="53"/>
      <c r="L154" s="115"/>
      <c r="M154" s="53"/>
      <c r="N154" s="58"/>
      <c r="O154" s="32"/>
    </row>
    <row r="155" spans="2:15" ht="17.25" customHeight="1" x14ac:dyDescent="0.2">
      <c r="C155" s="55" t="str">
        <f>'A - Le recueil de données'!C102</f>
        <v>Pathologies aigues vestibulaires (avis ORL)</v>
      </c>
      <c r="D155" s="58"/>
      <c r="E155" s="58"/>
      <c r="F155" s="58"/>
      <c r="G155" s="15"/>
      <c r="H155" s="15"/>
      <c r="I155" s="104">
        <f>COUNTIF('A - Le recueil de données'!$E102:$X102,I$4)</f>
        <v>0</v>
      </c>
      <c r="J155" s="107" t="e">
        <f>I155/(I155+K155+M155)</f>
        <v>#DIV/0!</v>
      </c>
      <c r="K155" s="98">
        <f>COUNTIF('A - Le recueil de données'!$E102:$X102,K$4)</f>
        <v>0</v>
      </c>
      <c r="L155" s="108" t="e">
        <f>K155/(K155+I155+M155)</f>
        <v>#DIV/0!</v>
      </c>
      <c r="M155" s="53"/>
      <c r="N155" s="58"/>
      <c r="O155" s="32"/>
    </row>
    <row r="156" spans="2:15" ht="5.25" customHeight="1" x14ac:dyDescent="0.2">
      <c r="C156" s="55"/>
      <c r="D156" s="58"/>
      <c r="E156" s="58"/>
      <c r="F156" s="58"/>
      <c r="G156" s="15"/>
      <c r="H156" s="15"/>
      <c r="I156" s="53"/>
      <c r="J156" s="115"/>
      <c r="K156" s="53"/>
      <c r="L156" s="115"/>
      <c r="M156" s="53"/>
      <c r="N156" s="58"/>
      <c r="O156" s="32"/>
    </row>
    <row r="157" spans="2:15" ht="17.25" customHeight="1" x14ac:dyDescent="0.2">
      <c r="C157" s="55" t="str">
        <f>'A - Le recueil de données'!C103</f>
        <v>Pathologies aigues métaboliques (sodium, glucose)</v>
      </c>
      <c r="D157" s="58"/>
      <c r="E157" s="58"/>
      <c r="F157" s="58"/>
      <c r="G157" s="15"/>
      <c r="H157" s="15"/>
      <c r="I157" s="104">
        <f>COUNTIF('A - Le recueil de données'!$E103:$X103,I$4)</f>
        <v>0</v>
      </c>
      <c r="J157" s="107" t="e">
        <f>I157/(I157+K157+M157)</f>
        <v>#DIV/0!</v>
      </c>
      <c r="K157" s="98">
        <f>COUNTIF('A - Le recueil de données'!$E103:$X103,K$4)</f>
        <v>0</v>
      </c>
      <c r="L157" s="108" t="e">
        <f>K157/(K157+I157+M157)</f>
        <v>#DIV/0!</v>
      </c>
      <c r="M157" s="53"/>
      <c r="N157" s="58"/>
      <c r="O157" s="32"/>
    </row>
    <row r="158" spans="2:15" ht="9" customHeight="1" x14ac:dyDescent="0.2">
      <c r="C158" s="55"/>
      <c r="D158" s="58"/>
      <c r="E158" s="58"/>
      <c r="F158" s="58"/>
      <c r="G158" s="15"/>
      <c r="H158" s="15"/>
      <c r="I158" s="53"/>
      <c r="J158" s="115"/>
      <c r="K158" s="53"/>
      <c r="L158" s="115"/>
      <c r="M158" s="53"/>
      <c r="N158" s="58"/>
      <c r="O158" s="32"/>
    </row>
    <row r="159" spans="2:15" ht="15" customHeight="1" x14ac:dyDescent="0.2">
      <c r="C159" s="55" t="str">
        <f>'A - Le recueil de données'!C104</f>
        <v>Diabète déséquilibré (HbA1c)</v>
      </c>
      <c r="D159" s="58"/>
      <c r="E159" s="58"/>
      <c r="F159" s="58"/>
      <c r="G159" s="15"/>
      <c r="H159" s="15"/>
      <c r="I159" s="104">
        <f>COUNTIF('A - Le recueil de données'!$E104:$X104,I$4)</f>
        <v>0</v>
      </c>
      <c r="J159" s="107" t="e">
        <f>I159/(I159+K159+M159)</f>
        <v>#DIV/0!</v>
      </c>
      <c r="K159" s="98">
        <f>COUNTIF('A - Le recueil de données'!$E104:$X104,K$4)</f>
        <v>0</v>
      </c>
      <c r="L159" s="108" t="e">
        <f>K159/(K159+I159+M159)</f>
        <v>#DIV/0!</v>
      </c>
      <c r="M159" s="53"/>
      <c r="N159" s="58"/>
      <c r="O159" s="32"/>
    </row>
    <row r="160" spans="2:15" ht="9" customHeight="1" x14ac:dyDescent="0.2">
      <c r="C160" s="55"/>
      <c r="D160" s="58"/>
      <c r="E160" s="58"/>
      <c r="F160" s="58"/>
      <c r="G160" s="15"/>
      <c r="H160" s="15"/>
      <c r="I160" s="53"/>
      <c r="J160" s="115"/>
      <c r="K160" s="53"/>
      <c r="L160" s="115"/>
      <c r="M160" s="53"/>
      <c r="N160" s="58"/>
      <c r="O160" s="32"/>
    </row>
    <row r="161" spans="2:15" ht="16.5" customHeight="1" x14ac:dyDescent="0.2">
      <c r="C161" s="55" t="str">
        <f>'A - Le recueil de données'!C105</f>
        <v>Syndrome confusionnel</v>
      </c>
      <c r="D161" s="58"/>
      <c r="E161" s="58"/>
      <c r="F161" s="58"/>
      <c r="G161" s="15"/>
      <c r="H161" s="15"/>
      <c r="I161" s="104">
        <f>COUNTIF('A - Le recueil de données'!$E105:$X105,I$4)</f>
        <v>0</v>
      </c>
      <c r="J161" s="107" t="e">
        <f>I161/(I161+K161+M161)</f>
        <v>#DIV/0!</v>
      </c>
      <c r="K161" s="98">
        <f>COUNTIF('A - Le recueil de données'!$E105:$X105,K$4)</f>
        <v>0</v>
      </c>
      <c r="L161" s="108" t="e">
        <f>K161/(K161+I161+M161)</f>
        <v>#DIV/0!</v>
      </c>
      <c r="M161" s="53"/>
      <c r="N161" s="58"/>
      <c r="O161" s="32"/>
    </row>
    <row r="162" spans="2:15" ht="7.5" customHeight="1" x14ac:dyDescent="0.2">
      <c r="C162" s="55"/>
      <c r="D162" s="58"/>
      <c r="E162" s="58"/>
      <c r="F162" s="58"/>
      <c r="G162" s="15"/>
      <c r="H162" s="15"/>
      <c r="I162" s="53"/>
      <c r="J162" s="115"/>
      <c r="K162" s="53"/>
      <c r="L162" s="115"/>
      <c r="M162" s="53"/>
      <c r="N162" s="58"/>
      <c r="O162" s="32"/>
    </row>
    <row r="163" spans="2:15" ht="16.5" customHeight="1" x14ac:dyDescent="0.2">
      <c r="C163" s="55" t="str">
        <f>'A - Le recueil de données'!C106</f>
        <v>Pathologie infectieuse</v>
      </c>
      <c r="D163" s="58"/>
      <c r="E163" s="58"/>
      <c r="F163" s="58"/>
      <c r="G163" s="15"/>
      <c r="H163" s="15"/>
      <c r="I163" s="104">
        <f>COUNTIF('A - Le recueil de données'!$E106:$X106,I$4)</f>
        <v>0</v>
      </c>
      <c r="J163" s="107" t="e">
        <f>I163/(I163+K163+M163)</f>
        <v>#DIV/0!</v>
      </c>
      <c r="K163" s="98">
        <f>COUNTIF('A - Le recueil de données'!$E106:$X106,K$4)</f>
        <v>0</v>
      </c>
      <c r="L163" s="108" t="e">
        <f>K163/(K163+I163+M163)</f>
        <v>#DIV/0!</v>
      </c>
      <c r="M163" s="53"/>
      <c r="N163" s="58"/>
      <c r="O163" s="32"/>
    </row>
    <row r="164" spans="2:15" ht="3.75" customHeight="1" x14ac:dyDescent="0.2">
      <c r="C164" s="55"/>
      <c r="D164" s="58"/>
      <c r="E164" s="58"/>
      <c r="F164" s="58"/>
      <c r="G164" s="15"/>
      <c r="H164" s="15"/>
      <c r="I164" s="53"/>
      <c r="J164" s="115"/>
      <c r="K164" s="53"/>
      <c r="L164" s="115"/>
      <c r="M164" s="53"/>
      <c r="N164" s="58"/>
      <c r="O164" s="32"/>
    </row>
    <row r="165" spans="2:15" ht="19.5" customHeight="1" x14ac:dyDescent="0.2">
      <c r="C165" s="55" t="str">
        <f>'A - Le recueil de données'!C107</f>
        <v>Déshydratation</v>
      </c>
      <c r="D165" s="58"/>
      <c r="E165" s="58"/>
      <c r="F165" s="58"/>
      <c r="G165" s="15"/>
      <c r="H165" s="15"/>
      <c r="I165" s="104">
        <f>COUNTIF('A - Le recueil de données'!$E107:$X107,I$4)</f>
        <v>0</v>
      </c>
      <c r="J165" s="107" t="e">
        <f>I165/(I165+K165+M165)</f>
        <v>#DIV/0!</v>
      </c>
      <c r="K165" s="104">
        <f>COUNTIF('A - Le recueil de données'!$E107:$X107,K$4)</f>
        <v>0</v>
      </c>
      <c r="L165" s="108" t="e">
        <f>K165/(K165+I165+M165)</f>
        <v>#DIV/0!</v>
      </c>
      <c r="M165" s="53"/>
      <c r="N165" s="58"/>
      <c r="O165" s="32"/>
    </row>
    <row r="166" spans="2:15" s="32" customFormat="1" ht="7.5" customHeight="1" x14ac:dyDescent="0.2">
      <c r="C166" s="55"/>
      <c r="D166" s="58"/>
      <c r="E166" s="58"/>
      <c r="F166" s="58"/>
      <c r="I166" s="118"/>
      <c r="J166" s="119"/>
      <c r="K166" s="118"/>
      <c r="L166" s="119"/>
      <c r="M166" s="53"/>
      <c r="N166" s="58"/>
    </row>
    <row r="167" spans="2:15" ht="16.5" customHeight="1" x14ac:dyDescent="0.2">
      <c r="C167" s="55" t="str">
        <f>'A - Le recueil de données'!C108</f>
        <v>Introduction de psychotrope ou anti-hypertenseur</v>
      </c>
      <c r="D167" s="58"/>
      <c r="E167" s="58"/>
      <c r="F167" s="58"/>
      <c r="G167" s="15"/>
      <c r="H167" s="15"/>
      <c r="I167" s="104">
        <f>COUNTIF('A - Le recueil de données'!$E108:$X108,I$4)</f>
        <v>0</v>
      </c>
      <c r="J167" s="107" t="e">
        <f>I167/(I167+K167+M167)</f>
        <v>#DIV/0!</v>
      </c>
      <c r="K167" s="98">
        <f>COUNTIF('A - Le recueil de données'!$E108:$X108,K$4)</f>
        <v>0</v>
      </c>
      <c r="L167" s="108" t="e">
        <f>K167/(K167+I167+M167)</f>
        <v>#DIV/0!</v>
      </c>
      <c r="M167" s="53"/>
      <c r="N167" s="58"/>
      <c r="O167" s="32"/>
    </row>
    <row r="168" spans="2:15" ht="3.75" customHeight="1" x14ac:dyDescent="0.2">
      <c r="C168" s="55"/>
      <c r="D168" s="58"/>
      <c r="E168" s="58"/>
      <c r="F168" s="58"/>
      <c r="G168" s="15"/>
      <c r="H168" s="15"/>
      <c r="I168" s="53"/>
      <c r="J168" s="115"/>
      <c r="K168" s="53"/>
      <c r="L168" s="115"/>
      <c r="M168" s="53"/>
      <c r="N168" s="58"/>
      <c r="O168" s="32"/>
    </row>
    <row r="169" spans="2:15" ht="6.75" customHeight="1" x14ac:dyDescent="0.2">
      <c r="C169" s="55"/>
      <c r="D169" s="58"/>
      <c r="E169" s="58"/>
      <c r="F169" s="58"/>
      <c r="G169" s="15"/>
      <c r="H169" s="15"/>
      <c r="I169" s="53"/>
      <c r="J169" s="115"/>
      <c r="K169" s="53"/>
      <c r="L169" s="115"/>
      <c r="M169" s="53"/>
      <c r="N169" s="58"/>
      <c r="O169" s="32"/>
    </row>
    <row r="170" spans="2:15" ht="19.5" customHeight="1" x14ac:dyDescent="0.2">
      <c r="B170" s="15">
        <f>'A - Le recueil de données'!B109</f>
        <v>23</v>
      </c>
      <c r="C170" s="31" t="str">
        <f>'A - Le recueil de données'!C109</f>
        <v>La correction des facteurs précipitants est tracée</v>
      </c>
      <c r="D170" s="58"/>
      <c r="E170" s="58"/>
      <c r="F170" s="58"/>
      <c r="G170" s="15"/>
      <c r="H170" s="15"/>
      <c r="I170" s="104">
        <f>COUNTIF('A - Le recueil de données'!$E109:$X109,I$4)</f>
        <v>0</v>
      </c>
      <c r="J170" s="107" t="e">
        <f>I170/(I170+K170+M170)</f>
        <v>#DIV/0!</v>
      </c>
      <c r="K170" s="98">
        <f>COUNTIF('A - Le recueil de données'!$E109:$X109,K$4)</f>
        <v>0</v>
      </c>
      <c r="L170" s="108" t="e">
        <f>K170/(K170+I170+M170)</f>
        <v>#DIV/0!</v>
      </c>
      <c r="M170" s="98">
        <f>COUNTIF('A - Le recueil de données'!$E109:$X109,M$4)</f>
        <v>0</v>
      </c>
      <c r="N170" s="108" t="e">
        <f>M170/(I170+K170+M170)</f>
        <v>#DIV/0!</v>
      </c>
      <c r="O170" s="32"/>
    </row>
    <row r="171" spans="2:15" ht="7.5" customHeight="1" x14ac:dyDescent="0.2">
      <c r="C171" s="31"/>
      <c r="D171" s="58"/>
      <c r="E171" s="58"/>
      <c r="F171" s="58"/>
      <c r="G171" s="15"/>
      <c r="H171" s="15"/>
      <c r="I171" s="32"/>
      <c r="J171" s="32"/>
      <c r="K171" s="32"/>
      <c r="O171" s="32"/>
    </row>
    <row r="172" spans="2:15" ht="26.25" customHeight="1" x14ac:dyDescent="0.2">
      <c r="B172" s="15">
        <f>'A - Le recueil de données'!B110</f>
        <v>24</v>
      </c>
      <c r="C172" s="31" t="str">
        <f>'A - Le recueil de données'!C110</f>
        <v>Si cette dernière chute tracée est grave, indiquer ses conséquences (plusieurs conséquences possibles)</v>
      </c>
      <c r="D172" s="58"/>
      <c r="E172" s="58"/>
      <c r="F172" s="58"/>
      <c r="G172" s="15"/>
      <c r="H172" s="15"/>
      <c r="I172" s="53"/>
      <c r="J172" s="115"/>
      <c r="K172" s="53"/>
      <c r="L172" s="115"/>
      <c r="O172" s="32"/>
    </row>
    <row r="173" spans="2:15" ht="8.25" customHeight="1" x14ac:dyDescent="0.2">
      <c r="C173" s="31"/>
      <c r="D173" s="58"/>
      <c r="E173" s="58"/>
      <c r="F173" s="58"/>
      <c r="G173" s="15"/>
      <c r="H173" s="15"/>
      <c r="I173" s="53"/>
      <c r="J173" s="115"/>
      <c r="K173" s="53"/>
      <c r="L173" s="115"/>
      <c r="O173" s="32"/>
    </row>
    <row r="174" spans="2:15" x14ac:dyDescent="0.2">
      <c r="C174" s="129" t="str">
        <f>'A - Le recueil de données'!C111</f>
        <v>Traumatisme crânien</v>
      </c>
      <c r="D174" s="58"/>
      <c r="E174" s="58"/>
      <c r="F174" s="58"/>
      <c r="G174" s="15"/>
      <c r="H174" s="15"/>
      <c r="I174" s="104">
        <f>COUNTIF('A - Le recueil de données'!$B111:$E111,I$4)</f>
        <v>0</v>
      </c>
      <c r="J174" s="107" t="e">
        <f>I174/(I174+K174+M174)</f>
        <v>#DIV/0!</v>
      </c>
      <c r="K174" s="98">
        <f>COUNTIF('A - Le recueil de données'!$E111:$X111,K$4)</f>
        <v>0</v>
      </c>
      <c r="L174" s="108" t="e">
        <f>1-J174</f>
        <v>#DIV/0!</v>
      </c>
      <c r="O174" s="32"/>
    </row>
    <row r="175" spans="2:15" ht="6" customHeight="1" x14ac:dyDescent="0.2">
      <c r="C175" s="55"/>
      <c r="D175" s="58"/>
      <c r="E175" s="58"/>
      <c r="F175" s="58"/>
      <c r="G175" s="15"/>
      <c r="H175" s="15"/>
      <c r="I175" s="32"/>
      <c r="J175" s="32"/>
      <c r="K175" s="32"/>
      <c r="O175" s="32"/>
    </row>
    <row r="176" spans="2:15" ht="19.5" customHeight="1" x14ac:dyDescent="0.2">
      <c r="C176" s="129" t="str">
        <f>'A - Le recueil de données'!C112</f>
        <v>Perte de connaissance</v>
      </c>
      <c r="D176" s="58"/>
      <c r="E176" s="58"/>
      <c r="F176" s="58"/>
      <c r="G176" s="15"/>
      <c r="H176" s="15"/>
      <c r="I176" s="104">
        <f>COUNTIF('A - Le recueil de données'!$B112:$E112,I$4)</f>
        <v>0</v>
      </c>
      <c r="J176" s="107" t="e">
        <f>I176/(I176+K176+M176)</f>
        <v>#DIV/0!</v>
      </c>
      <c r="K176" s="98">
        <f>COUNTIF('A - Le recueil de données'!$E112:$X112,K$4)</f>
        <v>0</v>
      </c>
      <c r="L176" s="108" t="e">
        <f>1-J176</f>
        <v>#DIV/0!</v>
      </c>
      <c r="O176" s="32"/>
    </row>
    <row r="177" spans="2:16" ht="7.5" customHeight="1" x14ac:dyDescent="0.2">
      <c r="C177" s="55"/>
      <c r="D177" s="58"/>
      <c r="E177" s="58"/>
      <c r="F177" s="58"/>
      <c r="G177" s="15"/>
      <c r="H177" s="15"/>
      <c r="I177" s="32"/>
      <c r="J177" s="32"/>
      <c r="K177" s="32"/>
      <c r="O177" s="32"/>
    </row>
    <row r="178" spans="2:16" ht="20.25" customHeight="1" x14ac:dyDescent="0.2">
      <c r="C178" s="129" t="str">
        <f>'A - Le recueil de données'!C113</f>
        <v>Plaie nécessitant une suture</v>
      </c>
      <c r="D178" s="58"/>
      <c r="E178" s="58"/>
      <c r="F178" s="58"/>
      <c r="G178" s="15"/>
      <c r="H178" s="15"/>
      <c r="I178" s="104">
        <f>COUNTIF('A - Le recueil de données'!$B113:$E113,I$4)</f>
        <v>0</v>
      </c>
      <c r="J178" s="107" t="e">
        <f>I178/(I178+K178+M178)</f>
        <v>#DIV/0!</v>
      </c>
      <c r="K178" s="98">
        <f>COUNTIF('A - Le recueil de données'!$E113:$X113,K$4)</f>
        <v>0</v>
      </c>
      <c r="L178" s="108" t="e">
        <f>1-J178</f>
        <v>#DIV/0!</v>
      </c>
      <c r="O178" s="32"/>
    </row>
    <row r="179" spans="2:16" s="32" customFormat="1" ht="4.5" customHeight="1" x14ac:dyDescent="0.2">
      <c r="C179" s="55"/>
      <c r="D179" s="58"/>
      <c r="E179" s="58"/>
      <c r="F179" s="58"/>
      <c r="I179" s="53"/>
      <c r="J179" s="115"/>
      <c r="K179" s="53"/>
      <c r="L179" s="115"/>
    </row>
    <row r="180" spans="2:16" s="32" customFormat="1" ht="22.5" customHeight="1" x14ac:dyDescent="0.2">
      <c r="C180" s="129" t="str">
        <f>'A - Le recueil de données'!C114</f>
        <v>Hospitalisation</v>
      </c>
      <c r="D180" s="58"/>
      <c r="E180" s="58"/>
      <c r="F180" s="58"/>
      <c r="I180" s="104">
        <f>COUNTIF('A - Le recueil de données'!$B114:$E114,I$4)</f>
        <v>0</v>
      </c>
      <c r="J180" s="107" t="e">
        <f>I180/(I180+K180+M180)</f>
        <v>#DIV/0!</v>
      </c>
      <c r="K180" s="98">
        <f>COUNTIF('A - Le recueil de données'!$E114:$X114,K$4)</f>
        <v>0</v>
      </c>
      <c r="L180" s="108" t="e">
        <f>1-J180</f>
        <v>#DIV/0!</v>
      </c>
    </row>
    <row r="181" spans="2:16" s="32" customFormat="1" ht="4.5" customHeight="1" x14ac:dyDescent="0.2">
      <c r="C181" s="55"/>
      <c r="D181" s="58"/>
      <c r="E181" s="58"/>
      <c r="F181" s="58"/>
      <c r="I181" s="53"/>
      <c r="J181" s="115"/>
      <c r="K181" s="53"/>
      <c r="L181" s="115"/>
    </row>
    <row r="182" spans="2:16" s="32" customFormat="1" ht="17.25" customHeight="1" x14ac:dyDescent="0.2">
      <c r="C182" s="129" t="str">
        <f>'A - Le recueil de données'!C115</f>
        <v>Station au sol de plus d’une heure</v>
      </c>
      <c r="D182" s="58"/>
      <c r="E182" s="58"/>
      <c r="F182" s="58"/>
      <c r="I182" s="135">
        <f>COUNTIF('A - Le recueil de données'!$B115:$E115,I$4)</f>
        <v>0</v>
      </c>
      <c r="J182" s="107" t="e">
        <f>I182/(I182+K182+M182)</f>
        <v>#DIV/0!</v>
      </c>
      <c r="K182" s="136">
        <f>COUNTIF('A - Le recueil de données'!$E115:$X115,K$4)</f>
        <v>0</v>
      </c>
      <c r="L182" s="137" t="e">
        <f>1-J182</f>
        <v>#DIV/0!</v>
      </c>
    </row>
    <row r="183" spans="2:16" s="32" customFormat="1" ht="4.5" customHeight="1" x14ac:dyDescent="0.2">
      <c r="C183" s="129"/>
      <c r="D183" s="58"/>
      <c r="E183" s="58"/>
      <c r="F183" s="58"/>
      <c r="I183" s="53"/>
      <c r="J183" s="115"/>
      <c r="K183" s="53"/>
      <c r="L183" s="115"/>
    </row>
    <row r="184" spans="2:16" s="32" customFormat="1" ht="18" customHeight="1" x14ac:dyDescent="0.2">
      <c r="C184" s="124" t="s">
        <v>169</v>
      </c>
      <c r="D184" s="58"/>
      <c r="E184" s="58"/>
      <c r="F184" s="58"/>
      <c r="I184" s="104">
        <f>COUNTIF('A - Le recueil de données'!$B116:$E116,I$4)</f>
        <v>0</v>
      </c>
      <c r="J184" s="107" t="e">
        <f>I184/(I184+K184+M184)</f>
        <v>#DIV/0!</v>
      </c>
      <c r="K184" s="98">
        <f>COUNTIF('A - Le recueil de données'!$E116:$X116,K$4)</f>
        <v>0</v>
      </c>
      <c r="L184" s="108" t="e">
        <f>1-J184</f>
        <v>#DIV/0!</v>
      </c>
    </row>
    <row r="185" spans="2:16" s="32" customFormat="1" ht="6" customHeight="1" x14ac:dyDescent="0.2">
      <c r="D185" s="58"/>
      <c r="E185" s="58"/>
      <c r="F185" s="58"/>
    </row>
    <row r="186" spans="2:16" ht="15" customHeight="1" x14ac:dyDescent="0.2">
      <c r="C186" s="124" t="s">
        <v>194</v>
      </c>
      <c r="D186" s="58"/>
      <c r="E186" s="58"/>
      <c r="F186" s="58"/>
      <c r="G186" s="15"/>
      <c r="H186" s="15"/>
      <c r="I186" s="104">
        <f>COUNTIF('A - Le recueil de données'!$B117:$E117,I$4)</f>
        <v>0</v>
      </c>
      <c r="J186" s="107" t="e">
        <f>I186/(I186+K186+O186)</f>
        <v>#DIV/0!</v>
      </c>
      <c r="K186" s="98">
        <f>COUNTIF('A - Le recueil de données'!$E117:$X117,K$4)</f>
        <v>0</v>
      </c>
      <c r="L186" s="108" t="e">
        <f>K186/(K186+I186+O186)</f>
        <v>#DIV/0!</v>
      </c>
      <c r="O186" s="98">
        <f>COUNTIF('A - Le recueil de données'!$E117:$X117,O$4)</f>
        <v>0</v>
      </c>
      <c r="P186" s="108" t="e">
        <f>O186/(I186+K186+O186)</f>
        <v>#DIV/0!</v>
      </c>
    </row>
    <row r="187" spans="2:16" ht="7.5" customHeight="1" x14ac:dyDescent="0.2">
      <c r="D187" s="58"/>
      <c r="E187" s="58"/>
      <c r="F187" s="58"/>
      <c r="G187" s="15"/>
      <c r="H187" s="15"/>
      <c r="I187" s="53"/>
      <c r="J187" s="115"/>
      <c r="K187" s="53"/>
      <c r="L187" s="115"/>
      <c r="O187" s="32"/>
    </row>
    <row r="188" spans="2:16" ht="17.25" customHeight="1" x14ac:dyDescent="0.2">
      <c r="C188" s="124" t="s">
        <v>170</v>
      </c>
      <c r="D188" s="58"/>
      <c r="E188" s="58"/>
      <c r="F188" s="58"/>
      <c r="G188" s="15"/>
      <c r="H188" s="15"/>
      <c r="I188" s="104">
        <f>COUNTIF('A - Le recueil de données'!$B118:$E118,I$4)</f>
        <v>0</v>
      </c>
      <c r="J188" s="107" t="e">
        <f>I188/(I188+K188+M188)</f>
        <v>#DIV/0!</v>
      </c>
      <c r="K188" s="98">
        <f>COUNTIF('A - Le recueil de données'!$E117:$X117,K$4)</f>
        <v>0</v>
      </c>
      <c r="L188" s="108" t="e">
        <f>1-J188</f>
        <v>#DIV/0!</v>
      </c>
      <c r="M188" s="15"/>
      <c r="N188" s="32"/>
      <c r="O188" s="32"/>
    </row>
    <row r="189" spans="2:16" ht="6" customHeight="1" x14ac:dyDescent="0.2">
      <c r="D189" s="58"/>
      <c r="E189" s="58"/>
      <c r="F189" s="58"/>
      <c r="G189" s="15"/>
      <c r="H189" s="15"/>
      <c r="I189" s="53"/>
      <c r="J189" s="115"/>
      <c r="K189" s="53"/>
      <c r="L189" s="115"/>
      <c r="O189" s="32"/>
    </row>
    <row r="190" spans="2:16" x14ac:dyDescent="0.2">
      <c r="C190" s="124" t="s">
        <v>171</v>
      </c>
      <c r="D190" s="58"/>
      <c r="E190" s="58"/>
      <c r="F190" s="58"/>
      <c r="G190" s="15"/>
      <c r="H190" s="15"/>
      <c r="I190" s="53"/>
      <c r="J190" s="115"/>
      <c r="K190" s="53"/>
      <c r="L190" s="115"/>
      <c r="O190" s="32"/>
    </row>
    <row r="191" spans="2:16" ht="9" customHeight="1" x14ac:dyDescent="0.2">
      <c r="C191" s="31"/>
      <c r="D191" s="58"/>
      <c r="E191" s="58"/>
      <c r="F191" s="58"/>
      <c r="G191" s="15"/>
      <c r="H191" s="15"/>
      <c r="I191" s="32"/>
      <c r="J191" s="32"/>
      <c r="K191" s="32"/>
      <c r="O191" s="32"/>
    </row>
    <row r="192" spans="2:16" ht="29.25" customHeight="1" x14ac:dyDescent="0.2">
      <c r="B192" s="15">
        <f>'A - Le recueil de données'!B120</f>
        <v>25</v>
      </c>
      <c r="C192" s="31" t="str">
        <f>'A - Le recueil de données'!C120</f>
        <v>Le risque de chute a été réévalué suite à cette chute</v>
      </c>
      <c r="D192" s="58"/>
      <c r="E192" s="58"/>
      <c r="F192" s="58"/>
      <c r="G192" s="15"/>
      <c r="H192" s="15"/>
      <c r="I192" s="104">
        <f>COUNTIF('A - Le recueil de données'!$B120:$E120,I$4)</f>
        <v>0</v>
      </c>
      <c r="J192" s="107" t="e">
        <f>I192/(I192+K192+M192)</f>
        <v>#DIV/0!</v>
      </c>
      <c r="K192" s="98">
        <f>COUNTIF('A - Le recueil de données'!$E120:$X120,K$4)</f>
        <v>0</v>
      </c>
      <c r="L192" s="108" t="e">
        <f>1-J192</f>
        <v>#DIV/0!</v>
      </c>
      <c r="O192" s="32"/>
    </row>
    <row r="193" spans="2:15" ht="9" customHeight="1" x14ac:dyDescent="0.2">
      <c r="C193" s="31"/>
      <c r="D193" s="58"/>
      <c r="E193" s="58"/>
      <c r="F193" s="58"/>
      <c r="G193" s="15"/>
      <c r="H193" s="15"/>
      <c r="I193" s="32"/>
      <c r="J193" s="32"/>
      <c r="K193" s="32"/>
      <c r="O193" s="32"/>
    </row>
    <row r="194" spans="2:15" ht="27" customHeight="1" x14ac:dyDescent="0.2">
      <c r="B194" s="15">
        <f>'A - Le recueil de données'!B121</f>
        <v>26</v>
      </c>
      <c r="C194" s="31" t="str">
        <f>'A - Le recueil de données'!C121</f>
        <v>La chute a fait l'objet d'un signalement interne selon les modalités définies dans l'établissement/structure</v>
      </c>
      <c r="D194" s="58"/>
      <c r="E194" s="58"/>
      <c r="F194" s="58"/>
      <c r="G194" s="15"/>
      <c r="H194" s="15"/>
      <c r="I194" s="104">
        <f>COUNTIF('A - Le recueil de données'!$B121:$E121,I$4)</f>
        <v>0</v>
      </c>
      <c r="J194" s="107" t="e">
        <f>I194/(I194+K194+M194)</f>
        <v>#DIV/0!</v>
      </c>
      <c r="K194" s="98">
        <f>COUNTIF('A - Le recueil de données'!$E121:$X121,K$4)</f>
        <v>0</v>
      </c>
      <c r="L194" s="108" t="e">
        <f>1-J194</f>
        <v>#DIV/0!</v>
      </c>
      <c r="O194" s="32"/>
    </row>
    <row r="195" spans="2:15" x14ac:dyDescent="0.2">
      <c r="C195" s="96"/>
      <c r="D195" s="15"/>
      <c r="E195" s="15"/>
      <c r="F195" s="15"/>
      <c r="G195" s="15"/>
      <c r="H195" s="15"/>
      <c r="I195" s="32"/>
      <c r="J195" s="32"/>
      <c r="K195" s="32"/>
      <c r="O195" s="32"/>
    </row>
    <row r="196" spans="2:15" ht="23.25" customHeight="1" x14ac:dyDescent="0.2">
      <c r="B196" s="15">
        <f>'A - Le recueil de données'!B122</f>
        <v>27</v>
      </c>
      <c r="C196" s="31" t="str">
        <f>'A - Le recueil de données'!C122</f>
        <v>En cas de chute grave, celle-ci a fait l'objet d'une analyse approfondie en équipe pluridisciplinaire</v>
      </c>
      <c r="D196" s="15"/>
      <c r="E196" s="15"/>
      <c r="F196" s="15"/>
      <c r="G196" s="15"/>
      <c r="H196" s="15"/>
      <c r="I196" s="104">
        <f>COUNTIF('A - Le recueil de données'!$B122:$E122,I$4)</f>
        <v>0</v>
      </c>
      <c r="J196" s="107" t="e">
        <f>I196/(I196+K196+M196)</f>
        <v>#DIV/0!</v>
      </c>
      <c r="K196" s="98">
        <f>COUNTIF('A - Le recueil de données'!$E122:$X122,K$4)</f>
        <v>0</v>
      </c>
      <c r="L196" s="108" t="e">
        <f>K196/(K196+I196+M196)</f>
        <v>#DIV/0!</v>
      </c>
      <c r="M196" s="98">
        <f>COUNTIF('A - Le recueil de données'!$E122:$X122,M$4)</f>
        <v>0</v>
      </c>
      <c r="N196" s="108" t="e">
        <f>M196/(I196+K196+M196)</f>
        <v>#DIV/0!</v>
      </c>
      <c r="O196" s="32"/>
    </row>
    <row r="197" spans="2:15" x14ac:dyDescent="0.2">
      <c r="B197" s="32"/>
      <c r="C197" s="97"/>
      <c r="D197" s="15"/>
      <c r="E197" s="15"/>
      <c r="F197" s="15"/>
      <c r="G197" s="15"/>
      <c r="H197" s="15"/>
      <c r="I197" s="52"/>
      <c r="J197" s="52"/>
      <c r="K197" s="52"/>
      <c r="O197" s="32"/>
    </row>
    <row r="198" spans="2:15" ht="18.75" x14ac:dyDescent="0.2">
      <c r="B198" s="65"/>
      <c r="C198" s="91"/>
      <c r="D198" s="15"/>
      <c r="E198" s="15"/>
      <c r="F198" s="15"/>
      <c r="G198" s="95"/>
      <c r="H198" s="95"/>
      <c r="I198" s="111"/>
      <c r="J198" s="111"/>
      <c r="K198" s="111"/>
      <c r="L198" s="58"/>
      <c r="M198" s="58"/>
      <c r="N198" s="95"/>
      <c r="O198" s="58"/>
    </row>
    <row r="199" spans="2:15" ht="18.75" x14ac:dyDescent="0.2">
      <c r="B199" s="58"/>
      <c r="C199" s="57"/>
      <c r="D199" s="15"/>
      <c r="E199" s="15"/>
      <c r="F199" s="15"/>
      <c r="G199" s="95"/>
      <c r="H199" s="95"/>
      <c r="I199" s="53"/>
      <c r="J199" s="53"/>
      <c r="K199" s="53"/>
      <c r="L199" s="58"/>
      <c r="M199" s="58"/>
      <c r="N199" s="95"/>
      <c r="O199" s="58"/>
    </row>
    <row r="200" spans="2:15" x14ac:dyDescent="0.2">
      <c r="B200" s="58"/>
      <c r="C200" s="49"/>
      <c r="D200" s="15"/>
      <c r="E200" s="15"/>
      <c r="F200" s="15"/>
      <c r="G200" s="95"/>
      <c r="H200" s="95"/>
      <c r="I200" s="53"/>
      <c r="J200" s="53"/>
      <c r="K200" s="53"/>
      <c r="L200" s="58"/>
      <c r="M200" s="58"/>
      <c r="N200" s="95"/>
      <c r="O200" s="58"/>
    </row>
    <row r="201" spans="2:15" x14ac:dyDescent="0.2">
      <c r="B201" s="58"/>
      <c r="C201" s="49"/>
      <c r="D201" s="15"/>
      <c r="E201" s="15"/>
      <c r="F201" s="15"/>
      <c r="G201" s="95"/>
      <c r="H201" s="95"/>
      <c r="I201" s="53"/>
      <c r="J201" s="53"/>
      <c r="K201" s="53"/>
      <c r="L201" s="95"/>
      <c r="M201" s="95"/>
      <c r="N201" s="95"/>
      <c r="O201" s="58"/>
    </row>
    <row r="202" spans="2:15" x14ac:dyDescent="0.2">
      <c r="B202" s="58"/>
      <c r="C202" s="49"/>
      <c r="D202" s="15"/>
      <c r="E202" s="15"/>
      <c r="F202" s="15"/>
      <c r="G202" s="95"/>
      <c r="H202" s="95"/>
      <c r="I202" s="53"/>
      <c r="J202" s="53"/>
      <c r="K202" s="53"/>
      <c r="L202" s="58"/>
      <c r="M202" s="58"/>
      <c r="N202" s="58"/>
      <c r="O202" s="58"/>
    </row>
    <row r="203" spans="2:15" x14ac:dyDescent="0.2">
      <c r="B203" s="58"/>
      <c r="C203" s="49"/>
      <c r="D203" s="15"/>
      <c r="E203" s="15"/>
      <c r="F203" s="15"/>
      <c r="G203" s="95"/>
      <c r="H203" s="95"/>
      <c r="I203" s="58"/>
      <c r="J203" s="58"/>
      <c r="K203" s="58"/>
      <c r="L203" s="58"/>
      <c r="M203" s="58"/>
      <c r="N203" s="58"/>
      <c r="O203" s="58"/>
    </row>
    <row r="204" spans="2:15" x14ac:dyDescent="0.2">
      <c r="B204" s="58"/>
      <c r="C204" s="49"/>
      <c r="D204" s="15"/>
      <c r="E204" s="15"/>
      <c r="F204" s="15"/>
      <c r="G204" s="95"/>
      <c r="H204" s="95"/>
      <c r="I204" s="58"/>
      <c r="J204" s="58"/>
      <c r="K204" s="58"/>
      <c r="L204" s="58"/>
      <c r="M204" s="58"/>
      <c r="N204" s="58"/>
      <c r="O204" s="58"/>
    </row>
    <row r="205" spans="2:15" x14ac:dyDescent="0.2">
      <c r="B205" s="58"/>
      <c r="C205" s="49"/>
      <c r="D205" s="15"/>
      <c r="E205" s="15"/>
      <c r="F205" s="15"/>
      <c r="G205" s="95"/>
      <c r="H205" s="95"/>
      <c r="I205" s="58"/>
      <c r="J205" s="58"/>
      <c r="K205" s="58"/>
      <c r="L205" s="58"/>
      <c r="M205" s="58"/>
      <c r="N205" s="58"/>
      <c r="O205" s="58"/>
    </row>
    <row r="206" spans="2:15" x14ac:dyDescent="0.2">
      <c r="B206" s="58"/>
      <c r="C206" s="49"/>
      <c r="D206" s="15"/>
      <c r="E206" s="15"/>
      <c r="F206" s="15"/>
      <c r="G206" s="95"/>
      <c r="H206" s="95"/>
      <c r="I206" s="58"/>
      <c r="J206" s="58"/>
      <c r="K206" s="58"/>
      <c r="L206" s="111"/>
      <c r="M206" s="111"/>
      <c r="N206" s="111"/>
      <c r="O206" s="111"/>
    </row>
    <row r="207" spans="2:15" x14ac:dyDescent="0.2">
      <c r="B207" s="32"/>
      <c r="C207" s="91"/>
      <c r="D207" s="15"/>
      <c r="E207" s="15"/>
      <c r="F207" s="15"/>
      <c r="G207" s="95"/>
      <c r="H207" s="95"/>
      <c r="I207" s="58"/>
      <c r="J207" s="58"/>
      <c r="K207" s="58"/>
      <c r="L207" s="111"/>
      <c r="M207" s="111"/>
      <c r="N207" s="111"/>
      <c r="O207" s="111"/>
    </row>
    <row r="208" spans="2:15" x14ac:dyDescent="0.2">
      <c r="B208" s="32"/>
      <c r="C208" s="91"/>
      <c r="D208" s="23"/>
      <c r="E208" s="15"/>
      <c r="G208" s="95"/>
      <c r="H208" s="95"/>
      <c r="I208" s="58"/>
      <c r="J208" s="58"/>
      <c r="K208" s="58"/>
      <c r="L208" s="53"/>
      <c r="M208" s="53"/>
      <c r="N208" s="53"/>
      <c r="O208" s="53"/>
    </row>
    <row r="209" spans="2:15" x14ac:dyDescent="0.2">
      <c r="B209" s="32"/>
      <c r="C209" s="91"/>
      <c r="D209" s="23"/>
      <c r="E209" s="15"/>
      <c r="G209" s="95"/>
      <c r="H209" s="95"/>
      <c r="I209" s="58"/>
      <c r="J209" s="58"/>
      <c r="K209" s="58"/>
      <c r="L209" s="53"/>
      <c r="M209" s="53"/>
      <c r="N209" s="53"/>
      <c r="O209" s="53"/>
    </row>
    <row r="210" spans="2:15" x14ac:dyDescent="0.2">
      <c r="B210" s="32"/>
      <c r="C210" s="91"/>
      <c r="D210" s="15"/>
      <c r="E210" s="15"/>
      <c r="F210" s="15"/>
      <c r="G210" s="95"/>
      <c r="H210" s="95"/>
      <c r="I210" s="58"/>
      <c r="J210" s="58"/>
      <c r="K210" s="58"/>
      <c r="L210" s="53"/>
      <c r="M210" s="53"/>
      <c r="N210" s="53"/>
      <c r="O210" s="53"/>
    </row>
    <row r="211" spans="2:15" x14ac:dyDescent="0.2">
      <c r="B211" s="32"/>
      <c r="C211" s="91"/>
      <c r="D211" s="15"/>
      <c r="E211" s="15"/>
      <c r="F211" s="15"/>
      <c r="G211" s="95"/>
      <c r="H211" s="95"/>
      <c r="I211" s="58"/>
      <c r="J211" s="58"/>
      <c r="K211" s="58"/>
      <c r="L211" s="53"/>
      <c r="M211" s="53"/>
      <c r="N211" s="53"/>
      <c r="O211" s="53"/>
    </row>
    <row r="212" spans="2:15" x14ac:dyDescent="0.2">
      <c r="B212" s="32"/>
      <c r="C212" s="91"/>
      <c r="D212" s="15"/>
      <c r="E212" s="32"/>
      <c r="F212" s="15"/>
      <c r="G212" s="58"/>
      <c r="H212" s="58"/>
      <c r="I212" s="58"/>
      <c r="J212" s="58"/>
      <c r="K212" s="58"/>
      <c r="L212" s="58"/>
      <c r="M212" s="58"/>
      <c r="N212" s="58"/>
      <c r="O212" s="58"/>
    </row>
    <row r="213" spans="2:15" x14ac:dyDescent="0.2">
      <c r="C213" s="91"/>
      <c r="D213" s="15"/>
      <c r="E213" s="32"/>
      <c r="F213" s="15"/>
      <c r="G213" s="58"/>
      <c r="H213" s="58"/>
      <c r="I213" s="58"/>
      <c r="J213" s="58"/>
      <c r="K213" s="58"/>
      <c r="L213" s="58"/>
      <c r="M213" s="58"/>
      <c r="N213" s="58"/>
      <c r="O213" s="58"/>
    </row>
    <row r="214" spans="2:15" x14ac:dyDescent="0.2">
      <c r="C214" s="94"/>
      <c r="D214" s="32"/>
      <c r="E214" s="32"/>
      <c r="F214" s="32"/>
      <c r="G214" s="32"/>
      <c r="H214" s="32"/>
      <c r="I214" s="32"/>
      <c r="J214" s="32"/>
      <c r="K214" s="32"/>
      <c r="N214" s="32"/>
      <c r="O214" s="32"/>
    </row>
    <row r="215" spans="2:15" x14ac:dyDescent="0.2">
      <c r="C215" s="94"/>
      <c r="D215" s="32"/>
      <c r="E215" s="32"/>
      <c r="F215" s="32"/>
      <c r="G215" s="32"/>
      <c r="H215" s="32"/>
      <c r="I215" s="32"/>
      <c r="J215" s="32"/>
      <c r="K215" s="32"/>
      <c r="N215" s="32"/>
      <c r="O215" s="32"/>
    </row>
    <row r="216" spans="2:15" x14ac:dyDescent="0.2">
      <c r="D216" s="32"/>
      <c r="E216" s="32"/>
      <c r="F216" s="32"/>
      <c r="G216" s="32"/>
      <c r="H216" s="32"/>
      <c r="I216" s="32"/>
      <c r="J216" s="32"/>
      <c r="K216" s="32"/>
      <c r="N216" s="32"/>
      <c r="O216" s="32"/>
    </row>
    <row r="217" spans="2:15" x14ac:dyDescent="0.2">
      <c r="D217" s="32"/>
      <c r="E217" s="15"/>
      <c r="F217" s="32"/>
      <c r="G217" s="15"/>
      <c r="H217" s="15"/>
      <c r="I217" s="32"/>
      <c r="J217" s="32"/>
      <c r="K217" s="32"/>
      <c r="N217" s="32"/>
      <c r="O217" s="32"/>
    </row>
    <row r="218" spans="2:15" x14ac:dyDescent="0.2">
      <c r="D218" s="32"/>
      <c r="E218" s="15"/>
      <c r="F218" s="32"/>
      <c r="G218" s="15"/>
      <c r="H218" s="15"/>
      <c r="I218" s="32"/>
      <c r="J218" s="32"/>
      <c r="K218" s="32"/>
      <c r="N218" s="32"/>
      <c r="O218" s="32"/>
    </row>
    <row r="219" spans="2:15" x14ac:dyDescent="0.2">
      <c r="D219" s="15"/>
      <c r="E219" s="15"/>
      <c r="F219" s="15"/>
      <c r="G219" s="15"/>
      <c r="H219" s="15"/>
      <c r="N219" s="32"/>
      <c r="O219" s="32"/>
    </row>
    <row r="220" spans="2:15" x14ac:dyDescent="0.2">
      <c r="D220" s="15"/>
      <c r="E220" s="15"/>
      <c r="F220" s="15"/>
      <c r="G220" s="15"/>
      <c r="H220" s="15"/>
      <c r="I220" s="32"/>
      <c r="J220" s="32"/>
      <c r="K220" s="32"/>
      <c r="N220" s="32"/>
      <c r="O220" s="32"/>
    </row>
    <row r="221" spans="2:15" x14ac:dyDescent="0.2">
      <c r="D221" s="15"/>
      <c r="E221" s="15"/>
      <c r="F221" s="15"/>
      <c r="G221" s="15"/>
      <c r="H221" s="15"/>
      <c r="I221" s="32"/>
      <c r="J221" s="32"/>
      <c r="K221" s="32"/>
      <c r="N221" s="32"/>
      <c r="O221" s="32"/>
    </row>
    <row r="222" spans="2:15" x14ac:dyDescent="0.2">
      <c r="D222" s="15"/>
      <c r="E222" s="15"/>
      <c r="F222" s="15"/>
      <c r="G222" s="15"/>
      <c r="H222" s="15"/>
      <c r="I222" s="32"/>
      <c r="J222" s="32"/>
      <c r="K222" s="32"/>
      <c r="N222" s="32"/>
      <c r="O222" s="32"/>
    </row>
    <row r="223" spans="2:15" x14ac:dyDescent="0.2">
      <c r="D223" s="15"/>
      <c r="E223" s="15"/>
      <c r="F223" s="15"/>
      <c r="G223" s="15"/>
      <c r="H223" s="15"/>
      <c r="I223" s="32"/>
      <c r="J223" s="32"/>
      <c r="K223" s="32"/>
      <c r="N223" s="32"/>
      <c r="O223" s="32"/>
    </row>
    <row r="224" spans="2:15" x14ac:dyDescent="0.2">
      <c r="D224" s="15"/>
      <c r="E224" s="15"/>
      <c r="F224" s="15"/>
      <c r="G224" s="15"/>
      <c r="H224" s="15"/>
      <c r="I224" s="32"/>
      <c r="J224" s="32"/>
      <c r="K224" s="32"/>
      <c r="N224" s="32"/>
      <c r="O224" s="32"/>
    </row>
    <row r="225" spans="4:15" x14ac:dyDescent="0.2">
      <c r="D225" s="15"/>
      <c r="E225" s="15"/>
      <c r="F225" s="15"/>
      <c r="G225" s="15"/>
      <c r="H225" s="15"/>
      <c r="N225" s="32"/>
      <c r="O225" s="32"/>
    </row>
    <row r="226" spans="4:15" x14ac:dyDescent="0.2">
      <c r="D226" s="15"/>
      <c r="E226" s="15"/>
      <c r="F226" s="15"/>
      <c r="G226" s="15"/>
      <c r="H226" s="15"/>
      <c r="N226" s="32"/>
      <c r="O226" s="32"/>
    </row>
    <row r="227" spans="4:15" x14ac:dyDescent="0.2">
      <c r="D227" s="15"/>
      <c r="E227" s="15"/>
      <c r="F227" s="15"/>
      <c r="G227" s="15"/>
      <c r="H227" s="15"/>
      <c r="N227" s="32"/>
      <c r="O227" s="32"/>
    </row>
    <row r="228" spans="4:15" x14ac:dyDescent="0.2">
      <c r="D228" s="15"/>
      <c r="E228" s="15"/>
      <c r="F228" s="15"/>
      <c r="G228" s="15"/>
      <c r="H228" s="15"/>
      <c r="L228" s="15"/>
      <c r="M228" s="15"/>
    </row>
    <row r="229" spans="4:15" x14ac:dyDescent="0.2">
      <c r="D229" s="15"/>
      <c r="E229" s="15"/>
      <c r="F229" s="15"/>
      <c r="G229" s="15"/>
      <c r="H229" s="15"/>
      <c r="L229" s="15"/>
      <c r="M229" s="15"/>
    </row>
    <row r="230" spans="4:15" x14ac:dyDescent="0.2">
      <c r="D230" s="15"/>
      <c r="E230" s="15"/>
      <c r="F230" s="15"/>
      <c r="G230" s="15"/>
      <c r="H230" s="15"/>
      <c r="L230" s="15"/>
      <c r="M230" s="15"/>
    </row>
    <row r="231" spans="4:15" x14ac:dyDescent="0.2">
      <c r="D231" s="15"/>
      <c r="E231" s="15"/>
      <c r="F231" s="15"/>
      <c r="G231" s="15"/>
      <c r="H231" s="15"/>
      <c r="L231" s="15"/>
      <c r="M231" s="15"/>
    </row>
    <row r="232" spans="4:15" x14ac:dyDescent="0.2">
      <c r="D232" s="15"/>
      <c r="E232" s="15"/>
      <c r="F232" s="15"/>
      <c r="G232" s="15"/>
      <c r="H232" s="15"/>
      <c r="L232" s="15"/>
      <c r="M232" s="15"/>
    </row>
    <row r="233" spans="4:15" x14ac:dyDescent="0.2">
      <c r="D233" s="15"/>
      <c r="E233" s="15"/>
      <c r="F233" s="15"/>
      <c r="G233" s="15"/>
      <c r="H233" s="15"/>
      <c r="L233" s="15"/>
      <c r="M233" s="15"/>
    </row>
    <row r="234" spans="4:15" x14ac:dyDescent="0.2">
      <c r="D234" s="15"/>
      <c r="E234" s="15"/>
      <c r="F234" s="15"/>
      <c r="G234" s="15"/>
      <c r="H234" s="15"/>
      <c r="L234" s="15"/>
      <c r="M234" s="15"/>
    </row>
    <row r="235" spans="4:15" x14ac:dyDescent="0.2">
      <c r="D235" s="15"/>
      <c r="E235" s="15"/>
      <c r="F235" s="15"/>
      <c r="G235" s="15"/>
      <c r="H235" s="15"/>
      <c r="L235" s="15"/>
      <c r="M235" s="15"/>
    </row>
    <row r="236" spans="4:15" x14ac:dyDescent="0.2">
      <c r="D236" s="15"/>
      <c r="E236" s="15"/>
      <c r="F236" s="15"/>
      <c r="G236" s="15"/>
      <c r="H236" s="15"/>
      <c r="L236" s="15"/>
      <c r="M236" s="15"/>
    </row>
    <row r="237" spans="4:15" x14ac:dyDescent="0.2">
      <c r="D237" s="15"/>
      <c r="E237" s="15"/>
      <c r="L237" s="15"/>
      <c r="M237" s="15"/>
    </row>
    <row r="238" spans="4:15" x14ac:dyDescent="0.2">
      <c r="D238" s="15"/>
      <c r="E238" s="15"/>
      <c r="L238" s="15"/>
      <c r="M238" s="15"/>
    </row>
    <row r="239" spans="4:15" x14ac:dyDescent="0.2">
      <c r="D239" s="15"/>
      <c r="E239" s="15"/>
      <c r="L239" s="15"/>
      <c r="M239" s="15"/>
    </row>
    <row r="240" spans="4:15" x14ac:dyDescent="0.2">
      <c r="D240" s="15"/>
      <c r="E240" s="15"/>
    </row>
    <row r="241" spans="4:5" x14ac:dyDescent="0.2">
      <c r="D241" s="15"/>
      <c r="E241" s="15"/>
    </row>
    <row r="242" spans="4:5" x14ac:dyDescent="0.2">
      <c r="D242" s="15"/>
      <c r="E242" s="15"/>
    </row>
    <row r="243" spans="4:5" x14ac:dyDescent="0.2">
      <c r="D243" s="15"/>
      <c r="E243" s="15"/>
    </row>
    <row r="244" spans="4:5" x14ac:dyDescent="0.2">
      <c r="D244" s="15"/>
      <c r="E244" s="15"/>
    </row>
    <row r="245" spans="4:5" x14ac:dyDescent="0.2">
      <c r="D245" s="15"/>
      <c r="E245" s="15"/>
    </row>
  </sheetData>
  <sheetProtection sheet="1" objects="1" scenarios="1" selectLockedCells="1"/>
  <mergeCells count="25">
    <mergeCell ref="O4:P4"/>
    <mergeCell ref="I3:P3"/>
    <mergeCell ref="K5:L5"/>
    <mergeCell ref="B55:B61"/>
    <mergeCell ref="B69:B81"/>
    <mergeCell ref="B23:C23"/>
    <mergeCell ref="B29:B48"/>
    <mergeCell ref="I18:J18"/>
    <mergeCell ref="K18:L18"/>
    <mergeCell ref="M4:N4"/>
    <mergeCell ref="B6:C6"/>
    <mergeCell ref="I4:J4"/>
    <mergeCell ref="K4:L4"/>
    <mergeCell ref="I28:J28"/>
    <mergeCell ref="K28:L28"/>
    <mergeCell ref="B120:C120"/>
    <mergeCell ref="B84:C84"/>
    <mergeCell ref="B88:C88"/>
    <mergeCell ref="B49:B53"/>
    <mergeCell ref="I88:J88"/>
    <mergeCell ref="K88:L88"/>
    <mergeCell ref="I120:J120"/>
    <mergeCell ref="K120:L120"/>
    <mergeCell ref="I84:J84"/>
    <mergeCell ref="K84:L84"/>
  </mergeCells>
  <phoneticPr fontId="0" type="noConversion"/>
  <printOptions horizontalCentered="1" headings="1" gridLines="1"/>
  <pageMargins left="0.19685039370078741" right="0.19685039370078741" top="0.19685039370078741" bottom="0.19685039370078741" header="0.19685039370078741" footer="0.19685039370078741"/>
  <pageSetup paperSize="9" scale="60" orientation="portrait" horizontalDpi="4294967292" verticalDpi="599"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autoPageBreaks="0"/>
  </sheetPr>
  <dimension ref="A1:CK170"/>
  <sheetViews>
    <sheetView workbookViewId="0"/>
  </sheetViews>
  <sheetFormatPr baseColWidth="10" defaultColWidth="11.42578125" defaultRowHeight="12.75" x14ac:dyDescent="0.2"/>
  <cols>
    <col min="1" max="2" width="5.7109375" style="15" customWidth="1"/>
    <col min="3" max="3" width="98.7109375" style="16" customWidth="1"/>
    <col min="4" max="4" width="26.85546875" style="23" customWidth="1"/>
    <col min="5" max="54" width="11.42578125" style="23"/>
    <col min="55" max="16384" width="11.42578125" style="15"/>
  </cols>
  <sheetData>
    <row r="1" spans="2:54" ht="67.5" customHeight="1" x14ac:dyDescent="0.2">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row>
    <row r="2" spans="2:54" s="18" customFormat="1" ht="18.75" x14ac:dyDescent="0.2">
      <c r="C2" s="19"/>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row>
    <row r="3" spans="2:54" ht="46.5" x14ac:dyDescent="0.2">
      <c r="B3" s="21"/>
      <c r="C3" s="51" t="s">
        <v>63</v>
      </c>
      <c r="D3" s="30"/>
      <c r="E3" s="28">
        <v>1</v>
      </c>
      <c r="F3" s="28">
        <v>2</v>
      </c>
      <c r="G3" s="28">
        <v>3</v>
      </c>
      <c r="H3" s="28">
        <v>4</v>
      </c>
      <c r="I3" s="28">
        <v>5</v>
      </c>
      <c r="J3" s="28">
        <v>6</v>
      </c>
      <c r="K3" s="28">
        <v>7</v>
      </c>
      <c r="L3" s="28">
        <v>8</v>
      </c>
      <c r="M3" s="28">
        <v>9</v>
      </c>
      <c r="N3" s="28">
        <v>10</v>
      </c>
      <c r="O3" s="28">
        <v>11</v>
      </c>
      <c r="P3" s="28">
        <v>12</v>
      </c>
      <c r="Q3" s="28">
        <v>13</v>
      </c>
      <c r="R3" s="28">
        <v>14</v>
      </c>
      <c r="S3" s="28">
        <v>15</v>
      </c>
      <c r="T3" s="28">
        <v>16</v>
      </c>
      <c r="U3" s="28">
        <v>17</v>
      </c>
      <c r="V3" s="28">
        <v>18</v>
      </c>
      <c r="W3" s="28">
        <v>19</v>
      </c>
      <c r="X3" s="28">
        <v>20</v>
      </c>
      <c r="Y3" s="28">
        <v>21</v>
      </c>
      <c r="Z3" s="28">
        <v>22</v>
      </c>
      <c r="AA3" s="28">
        <v>23</v>
      </c>
      <c r="AB3" s="28">
        <v>24</v>
      </c>
      <c r="AC3" s="28">
        <v>25</v>
      </c>
      <c r="AD3" s="28">
        <v>26</v>
      </c>
      <c r="AE3" s="28">
        <v>27</v>
      </c>
      <c r="AF3" s="28">
        <v>28</v>
      </c>
      <c r="AG3" s="28">
        <v>29</v>
      </c>
      <c r="AH3" s="28">
        <v>30</v>
      </c>
      <c r="AI3" s="28">
        <v>31</v>
      </c>
      <c r="AJ3" s="28">
        <v>32</v>
      </c>
      <c r="AK3" s="28">
        <v>33</v>
      </c>
      <c r="AL3" s="28">
        <v>34</v>
      </c>
      <c r="AM3" s="28">
        <v>35</v>
      </c>
      <c r="AN3" s="28">
        <v>36</v>
      </c>
      <c r="AO3" s="28">
        <v>37</v>
      </c>
      <c r="AP3" s="28">
        <v>38</v>
      </c>
      <c r="AQ3" s="28">
        <v>39</v>
      </c>
      <c r="AR3" s="28">
        <v>40</v>
      </c>
      <c r="AS3" s="28">
        <v>41</v>
      </c>
      <c r="AT3" s="28">
        <v>42</v>
      </c>
      <c r="AU3" s="28">
        <v>43</v>
      </c>
      <c r="AV3" s="28">
        <v>44</v>
      </c>
      <c r="AW3" s="28">
        <v>45</v>
      </c>
      <c r="AX3" s="28">
        <v>46</v>
      </c>
      <c r="AY3" s="28">
        <v>47</v>
      </c>
      <c r="AZ3" s="28">
        <v>48</v>
      </c>
      <c r="BA3" s="28">
        <v>49</v>
      </c>
      <c r="BB3" s="28">
        <v>50</v>
      </c>
    </row>
    <row r="4" spans="2:54" ht="65.25" customHeight="1" x14ac:dyDescent="0.2">
      <c r="B4" s="72"/>
      <c r="C4" s="79" t="s">
        <v>58</v>
      </c>
      <c r="D4" s="73"/>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row>
    <row r="6" spans="2:54" ht="18.75" x14ac:dyDescent="0.2">
      <c r="B6" s="24" t="s">
        <v>1</v>
      </c>
      <c r="C6" s="25" t="str">
        <f>'A - Le recueil de données'!C5</f>
        <v>Données de cadrage</v>
      </c>
      <c r="D6" s="74" t="s">
        <v>37</v>
      </c>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row>
    <row r="7" spans="2:54" ht="38.25" customHeight="1" x14ac:dyDescent="0.2">
      <c r="B7" s="61"/>
      <c r="C7" s="64" t="s">
        <v>62</v>
      </c>
      <c r="D7" s="62"/>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row>
    <row r="8" spans="2:54" ht="15.75" x14ac:dyDescent="0.2">
      <c r="B8" s="224" t="str">
        <f>'A - Le recueil de données'!B6:C6</f>
        <v>Données établissement ou structure</v>
      </c>
      <c r="C8" s="224"/>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row>
    <row r="9" spans="2:54" ht="38.25" customHeight="1" x14ac:dyDescent="0.2">
      <c r="B9" s="61"/>
      <c r="C9" s="64" t="s">
        <v>62</v>
      </c>
      <c r="D9" s="62"/>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row>
    <row r="10" spans="2:54" ht="24" customHeight="1" x14ac:dyDescent="0.2">
      <c r="B10" s="33">
        <f>'A - Le recueil de données'!B7</f>
        <v>0</v>
      </c>
      <c r="C10" s="33" t="str">
        <f>'A - Le recueil de données'!C7</f>
        <v>Nom de l'établissement</v>
      </c>
      <c r="D10" s="29" t="s">
        <v>34</v>
      </c>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row>
    <row r="11" spans="2:54" ht="38.25" customHeight="1" x14ac:dyDescent="0.2">
      <c r="B11" s="61"/>
      <c r="C11" s="64" t="s">
        <v>62</v>
      </c>
      <c r="D11" s="62"/>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row>
    <row r="12" spans="2:54" ht="24" customHeight="1" x14ac:dyDescent="0.2">
      <c r="B12" s="33">
        <f>'A - Le recueil de données'!B8</f>
        <v>0</v>
      </c>
      <c r="C12" s="33" t="str">
        <f>'A - Le recueil de données'!C8</f>
        <v>Service / Unité / Secteur / Autre</v>
      </c>
      <c r="D12" s="29" t="s">
        <v>23</v>
      </c>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row>
    <row r="13" spans="2:54" ht="38.25" customHeight="1" x14ac:dyDescent="0.2">
      <c r="B13" s="61"/>
      <c r="C13" s="64" t="s">
        <v>62</v>
      </c>
      <c r="D13" s="62"/>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row>
    <row r="14" spans="2:54" ht="24" customHeight="1" x14ac:dyDescent="0.2">
      <c r="B14" s="33">
        <f>'A - Le recueil de données'!B9</f>
        <v>0</v>
      </c>
      <c r="C14" s="33" t="str">
        <f>'A - Le recueil de données'!C9</f>
        <v>Date de l'audit</v>
      </c>
      <c r="D14" s="29" t="s">
        <v>15</v>
      </c>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row>
    <row r="15" spans="2:54" ht="38.25" customHeight="1" x14ac:dyDescent="0.2">
      <c r="B15" s="61"/>
      <c r="C15" s="64" t="s">
        <v>62</v>
      </c>
      <c r="D15" s="62"/>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row>
    <row r="16" spans="2:54" ht="24" customHeight="1" x14ac:dyDescent="0.2">
      <c r="B16" s="33">
        <f>'A - Le recueil de données'!B10</f>
        <v>0</v>
      </c>
      <c r="C16" s="33">
        <f>'A - Le recueil de données'!C10</f>
        <v>0</v>
      </c>
      <c r="D16" s="29" t="s">
        <v>36</v>
      </c>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row>
    <row r="17" spans="2:54" ht="38.25" customHeight="1" x14ac:dyDescent="0.2">
      <c r="B17" s="61"/>
      <c r="C17" s="64" t="s">
        <v>62</v>
      </c>
      <c r="D17" s="62"/>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row>
    <row r="18" spans="2:54" ht="24" customHeight="1" x14ac:dyDescent="0.2">
      <c r="B18" s="33" t="e">
        <f>'A - Le recueil de données'!#REF!</f>
        <v>#REF!</v>
      </c>
      <c r="C18" s="33" t="e">
        <f>'A - Le recueil de données'!#REF!</f>
        <v>#REF!</v>
      </c>
      <c r="D18" s="29" t="s">
        <v>34</v>
      </c>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row>
    <row r="19" spans="2:54" ht="38.25" customHeight="1" x14ac:dyDescent="0.2">
      <c r="B19" s="61"/>
      <c r="C19" s="64" t="s">
        <v>62</v>
      </c>
      <c r="D19" s="62"/>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row>
    <row r="20" spans="2:54" ht="24" customHeight="1" x14ac:dyDescent="0.2">
      <c r="B20" s="33" t="e">
        <f>'A - Le recueil de données'!#REF!</f>
        <v>#REF!</v>
      </c>
      <c r="C20" s="33" t="e">
        <f>'A - Le recueil de données'!#REF!</f>
        <v>#REF!</v>
      </c>
      <c r="D20" s="35" t="s">
        <v>35</v>
      </c>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row>
    <row r="21" spans="2:54" ht="38.25" customHeight="1" x14ac:dyDescent="0.2">
      <c r="B21" s="61"/>
      <c r="C21" s="64" t="s">
        <v>62</v>
      </c>
      <c r="D21" s="62"/>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row>
    <row r="22" spans="2:54" ht="15.75" x14ac:dyDescent="0.2">
      <c r="B22" s="224" t="str">
        <f>'A - Le recueil de données'!B11:C11</f>
        <v>Données patient ou résident</v>
      </c>
      <c r="C22" s="224"/>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row>
    <row r="23" spans="2:54" ht="38.25" customHeight="1" x14ac:dyDescent="0.2">
      <c r="B23" s="61"/>
      <c r="C23" s="64" t="s">
        <v>62</v>
      </c>
      <c r="D23" s="62"/>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row>
    <row r="24" spans="2:54" ht="24" customHeight="1" x14ac:dyDescent="0.2">
      <c r="B24" s="15">
        <f>'A - Le recueil de données'!B12</f>
        <v>0</v>
      </c>
      <c r="C24" s="15" t="str">
        <f>'A - Le recueil de données'!C12</f>
        <v xml:space="preserve">Première lettre du prénom et première lettre du nom (de naissance pour les femmes) </v>
      </c>
      <c r="D24" s="29" t="s">
        <v>34</v>
      </c>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row>
    <row r="25" spans="2:54" ht="38.25" customHeight="1" x14ac:dyDescent="0.2">
      <c r="B25" s="61"/>
      <c r="C25" s="64" t="s">
        <v>62</v>
      </c>
      <c r="D25" s="62"/>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row>
    <row r="26" spans="2:54" ht="24" customHeight="1" x14ac:dyDescent="0.2">
      <c r="B26" s="15">
        <f>'A - Le recueil de données'!B13</f>
        <v>0</v>
      </c>
      <c r="C26" s="15" t="str">
        <f>'A - Le recueil de données'!C13</f>
        <v>Age</v>
      </c>
      <c r="D26" s="29" t="s">
        <v>3</v>
      </c>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row>
    <row r="27" spans="2:54" ht="38.25" customHeight="1" x14ac:dyDescent="0.2">
      <c r="B27" s="61"/>
      <c r="C27" s="64" t="s">
        <v>62</v>
      </c>
      <c r="D27" s="62"/>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row>
    <row r="28" spans="2:54" ht="24" customHeight="1" x14ac:dyDescent="0.2">
      <c r="B28" s="15">
        <f>'A - Le recueil de données'!B14</f>
        <v>0</v>
      </c>
      <c r="C28" s="15" t="str">
        <f>'A - Le recueil de données'!C14</f>
        <v>Sexe</v>
      </c>
      <c r="D28" s="29" t="s">
        <v>38</v>
      </c>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row>
    <row r="29" spans="2:54" ht="38.25" customHeight="1" x14ac:dyDescent="0.2">
      <c r="B29" s="61"/>
      <c r="C29" s="64" t="s">
        <v>62</v>
      </c>
      <c r="D29" s="62"/>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row>
    <row r="30" spans="2:54" s="42" customFormat="1" ht="33.75" customHeight="1" x14ac:dyDescent="0.2">
      <c r="B30" s="68"/>
      <c r="C30" s="69"/>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row>
    <row r="31" spans="2:54" s="32" customFormat="1" ht="140.25" customHeight="1" x14ac:dyDescent="0.2">
      <c r="B31" s="223" t="s">
        <v>57</v>
      </c>
      <c r="C31" s="223"/>
      <c r="D31" s="223"/>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row>
    <row r="32" spans="2:54" s="42" customFormat="1" ht="27" customHeight="1" x14ac:dyDescent="0.2">
      <c r="B32" s="70"/>
      <c r="C32" s="70"/>
      <c r="D32" s="70"/>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row>
    <row r="33" spans="1:54" ht="18.75" x14ac:dyDescent="0.2">
      <c r="B33" s="24" t="s">
        <v>0</v>
      </c>
      <c r="C33" s="25" t="str">
        <f>'A - Le recueil de données'!C17</f>
        <v>Evaluation et caractérisation du risque</v>
      </c>
      <c r="D33" s="74" t="s">
        <v>37</v>
      </c>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37"/>
      <c r="AI33" s="26"/>
      <c r="AJ33" s="26"/>
      <c r="AK33" s="26"/>
      <c r="AL33" s="26"/>
      <c r="AM33" s="26"/>
      <c r="AN33" s="26"/>
      <c r="AO33" s="26"/>
      <c r="AP33" s="26"/>
      <c r="AQ33" s="26"/>
      <c r="AR33" s="26"/>
      <c r="AS33" s="26"/>
      <c r="AT33" s="26"/>
      <c r="AU33" s="26"/>
      <c r="AV33" s="26"/>
      <c r="AW33" s="26"/>
      <c r="AX33" s="26"/>
      <c r="AY33" s="26"/>
      <c r="AZ33" s="26"/>
      <c r="BA33" s="26"/>
      <c r="BB33" s="26"/>
    </row>
    <row r="34" spans="1:54" ht="38.25" customHeight="1" x14ac:dyDescent="0.2">
      <c r="B34" s="61"/>
      <c r="C34" s="64" t="s">
        <v>62</v>
      </c>
      <c r="D34" s="62"/>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row>
    <row r="35" spans="1:54" ht="15.75" x14ac:dyDescent="0.2">
      <c r="B35" s="224" t="e">
        <f>'A - Le recueil de données'!#REF!</f>
        <v>#REF!</v>
      </c>
      <c r="C35" s="224"/>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row>
    <row r="36" spans="1:54" ht="38.25" customHeight="1" x14ac:dyDescent="0.2">
      <c r="B36" s="61"/>
      <c r="C36" s="64" t="s">
        <v>62</v>
      </c>
      <c r="D36" s="62"/>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row>
    <row r="37" spans="1:54" ht="24.75" customHeight="1" x14ac:dyDescent="0.2">
      <c r="B37" s="15">
        <f>'A - Le recueil de données'!B19</f>
        <v>1</v>
      </c>
      <c r="C37" s="16" t="str">
        <f>'A - Le recueil de données'!C19</f>
        <v>Le dépistage (en préadmission ou à l'admission) est tracé :</v>
      </c>
      <c r="D37" s="29" t="s">
        <v>16</v>
      </c>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row>
    <row r="38" spans="1:54" ht="38.25" customHeight="1" x14ac:dyDescent="0.2">
      <c r="B38" s="61"/>
      <c r="C38" s="64" t="s">
        <v>62</v>
      </c>
      <c r="D38" s="62"/>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row>
    <row r="39" spans="1:54" ht="24.75" customHeight="1" x14ac:dyDescent="0.2">
      <c r="B39" s="15">
        <f>'A - Le recueil de données'!B29</f>
        <v>5</v>
      </c>
      <c r="C39" s="15" t="str">
        <f>'A - Le recueil de données'!C29</f>
        <v>La recherche des facteurs de risque (individuels favorisants, individuels comportementaux, environnementaux) est tracée</v>
      </c>
      <c r="D39" s="29" t="s">
        <v>16</v>
      </c>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row>
    <row r="40" spans="1:54" ht="38.25" customHeight="1" x14ac:dyDescent="0.2">
      <c r="B40" s="61"/>
      <c r="C40" s="64" t="s">
        <v>62</v>
      </c>
      <c r="D40" s="62"/>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row>
    <row r="41" spans="1:54" ht="24.75" customHeight="1" x14ac:dyDescent="0.2">
      <c r="B41" s="15" t="e">
        <f>'A - Le recueil de données'!#REF!</f>
        <v>#REF!</v>
      </c>
      <c r="C41" s="15" t="e">
        <f>'A - Le recueil de données'!#REF!</f>
        <v>#REF!</v>
      </c>
      <c r="D41" s="29" t="s">
        <v>16</v>
      </c>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row>
    <row r="42" spans="1:54" ht="38.25" customHeight="1" x14ac:dyDescent="0.2">
      <c r="B42" s="61"/>
      <c r="C42" s="64" t="s">
        <v>62</v>
      </c>
      <c r="D42" s="62"/>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row>
    <row r="43" spans="1:54" s="34" customFormat="1" ht="24.75" customHeight="1" x14ac:dyDescent="0.2">
      <c r="A43" s="15"/>
      <c r="B43" s="15">
        <f>'A - Le recueil de données'!B23</f>
        <v>2</v>
      </c>
      <c r="C43" s="15" t="str">
        <f>'A - Le recueil de données'!C23</f>
        <v>Au regard du dossier, le patient/résident est identifié à risque</v>
      </c>
      <c r="D43" s="29" t="s">
        <v>16</v>
      </c>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row>
    <row r="44" spans="1:54" ht="38.25" customHeight="1" x14ac:dyDescent="0.2">
      <c r="B44" s="61"/>
      <c r="C44" s="64" t="s">
        <v>62</v>
      </c>
      <c r="D44" s="62"/>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row>
    <row r="45" spans="1:54" ht="18" customHeight="1" x14ac:dyDescent="0.2">
      <c r="B45" s="224" t="e">
        <f>'A - Le recueil de données'!#REF!</f>
        <v>#REF!</v>
      </c>
      <c r="C45" s="224" t="s">
        <v>24</v>
      </c>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row>
    <row r="46" spans="1:54" ht="38.25" customHeight="1" x14ac:dyDescent="0.2">
      <c r="B46" s="61"/>
      <c r="C46" s="64" t="s">
        <v>62</v>
      </c>
      <c r="D46" s="62"/>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row>
    <row r="47" spans="1:54" ht="24.75" customHeight="1" x14ac:dyDescent="0.2">
      <c r="B47" s="15">
        <f>'A - Le recueil de données'!B64</f>
        <v>12</v>
      </c>
      <c r="C47" s="16" t="str">
        <f>'A - Le recueil de données'!C64</f>
        <v xml:space="preserve">La (ré)évaluation du risque de chute est tracée selon les modalités du protocole </v>
      </c>
      <c r="D47" s="29" t="s">
        <v>45</v>
      </c>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row>
    <row r="48" spans="1:54" ht="38.25" customHeight="1" x14ac:dyDescent="0.2">
      <c r="B48" s="61"/>
      <c r="C48" s="64" t="s">
        <v>62</v>
      </c>
      <c r="D48" s="62"/>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row>
    <row r="49" spans="2:54" ht="24.75" customHeight="1" x14ac:dyDescent="0.2">
      <c r="B49" s="15" t="e">
        <f>'A - Le recueil de données'!#REF!</f>
        <v>#REF!</v>
      </c>
      <c r="C49" s="15" t="e">
        <f>'A - Le recueil de données'!#REF!</f>
        <v>#REF!</v>
      </c>
      <c r="D49" s="29" t="s">
        <v>50</v>
      </c>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t="s">
        <v>47</v>
      </c>
      <c r="AP49" s="27" t="s">
        <v>48</v>
      </c>
      <c r="AQ49" s="27" t="s">
        <v>49</v>
      </c>
      <c r="AR49" s="27" t="s">
        <v>48</v>
      </c>
      <c r="AS49" s="27" t="s">
        <v>46</v>
      </c>
      <c r="AT49" s="27"/>
      <c r="AU49" s="27" t="s">
        <v>49</v>
      </c>
      <c r="AV49" s="27" t="s">
        <v>47</v>
      </c>
      <c r="AW49" s="27"/>
      <c r="AX49" s="27"/>
      <c r="AY49" s="27"/>
      <c r="AZ49" s="27"/>
      <c r="BA49" s="27"/>
      <c r="BB49" s="27"/>
    </row>
    <row r="50" spans="2:54" ht="38.25" customHeight="1" x14ac:dyDescent="0.2">
      <c r="B50" s="61"/>
      <c r="C50" s="64" t="s">
        <v>62</v>
      </c>
      <c r="D50" s="62"/>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row>
    <row r="51" spans="2:54" ht="24.75" customHeight="1" x14ac:dyDescent="0.2">
      <c r="B51" s="15" t="e">
        <f>'A - Le recueil de données'!#REF!</f>
        <v>#REF!</v>
      </c>
      <c r="C51" s="15" t="str">
        <f>'A - Le recueil de données'!C31</f>
        <v xml:space="preserve"> Le jour de l'audit, le patient/résident présente les facteurs de risque de chute suivants :</v>
      </c>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row>
    <row r="52" spans="2:54" ht="38.25" customHeight="1" x14ac:dyDescent="0.2">
      <c r="B52" s="61"/>
      <c r="C52" s="64" t="s">
        <v>62</v>
      </c>
      <c r="D52" s="62"/>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row>
    <row r="53" spans="2:54" ht="24.75" customHeight="1" x14ac:dyDescent="0.2">
      <c r="B53" s="225" t="s">
        <v>10</v>
      </c>
      <c r="C53" s="40" t="str">
        <f>'A - Le recueil de données'!C33</f>
        <v>Âge supérieur à 80 ans</v>
      </c>
      <c r="D53" s="29" t="s">
        <v>17</v>
      </c>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row>
    <row r="54" spans="2:54" ht="38.25" customHeight="1" x14ac:dyDescent="0.2">
      <c r="B54" s="226"/>
      <c r="C54" s="64" t="s">
        <v>62</v>
      </c>
      <c r="D54" s="62"/>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row>
    <row r="55" spans="2:54" ht="24.75" customHeight="1" x14ac:dyDescent="0.2">
      <c r="B55" s="226"/>
      <c r="C55" s="40" t="str">
        <f>'A - Le recueil de données'!C34</f>
        <v>Antécédents de chutes</v>
      </c>
      <c r="D55" s="29" t="s">
        <v>17</v>
      </c>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row>
    <row r="56" spans="2:54" ht="38.25" customHeight="1" x14ac:dyDescent="0.2">
      <c r="B56" s="226"/>
      <c r="C56" s="64" t="s">
        <v>62</v>
      </c>
      <c r="D56" s="62"/>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row>
    <row r="57" spans="2:54" ht="24.75" customHeight="1" x14ac:dyDescent="0.2">
      <c r="B57" s="226"/>
      <c r="C57" s="40" t="str">
        <f>'A - Le recueil de données'!C35</f>
        <v>Pathologies neuro-gériatrique : Parkinson, Démence, Déclin cognitif, Dépression</v>
      </c>
      <c r="D57" s="29" t="s">
        <v>17</v>
      </c>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row>
    <row r="58" spans="2:54" ht="38.25" customHeight="1" x14ac:dyDescent="0.2">
      <c r="B58" s="226"/>
      <c r="C58" s="64" t="s">
        <v>62</v>
      </c>
      <c r="D58" s="62"/>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row>
    <row r="59" spans="2:54" ht="24.75" customHeight="1" x14ac:dyDescent="0.2">
      <c r="B59" s="226"/>
      <c r="C59" s="40" t="str">
        <f>'A - Le recueil de données'!C36</f>
        <v xml:space="preserve">Troubles mictionnels : incontinence urinaire, impériosité urinaire </v>
      </c>
      <c r="D59" s="29" t="s">
        <v>17</v>
      </c>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row>
    <row r="60" spans="2:54" ht="38.25" customHeight="1" x14ac:dyDescent="0.2">
      <c r="B60" s="226"/>
      <c r="C60" s="64" t="s">
        <v>62</v>
      </c>
      <c r="D60" s="62"/>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row>
    <row r="61" spans="2:54" ht="24.75" customHeight="1" x14ac:dyDescent="0.2">
      <c r="B61" s="226"/>
      <c r="C61" s="40" t="str">
        <f>'A - Le recueil de données'!C37</f>
        <v>Troubles locomoteurs et musculaires : 
1-Diminution de la force musculaire aux membres inférieurs
2-Préhension manuelle réduite, 
3-Trouble de la marche (anomalie et vitesse), 
4-Equilibre postural et/ou dynamique altéré</v>
      </c>
      <c r="D61" s="29" t="s">
        <v>17</v>
      </c>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row>
    <row r="62" spans="2:54" ht="38.25" customHeight="1" x14ac:dyDescent="0.2">
      <c r="B62" s="226"/>
      <c r="C62" s="64" t="str">
        <f>$C$7</f>
        <v>Commentaires/reformulation :</v>
      </c>
      <c r="D62" s="62"/>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row>
    <row r="63" spans="2:54" ht="24.75" customHeight="1" x14ac:dyDescent="0.2">
      <c r="B63" s="226"/>
      <c r="C63" s="40" t="str">
        <f>'A - Le recueil de données'!C39</f>
        <v>Réduction de l’acuité visuelle</v>
      </c>
      <c r="D63" s="29" t="s">
        <v>17</v>
      </c>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row>
    <row r="64" spans="2:54" ht="38.25" customHeight="1" x14ac:dyDescent="0.2">
      <c r="B64" s="226"/>
      <c r="C64" s="64" t="str">
        <f>$C$7</f>
        <v>Commentaires/reformulation :</v>
      </c>
      <c r="D64" s="62"/>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row>
    <row r="65" spans="2:54" ht="24.75" customHeight="1" x14ac:dyDescent="0.2">
      <c r="B65" s="226"/>
      <c r="C65" s="40" t="e">
        <f>'A - Le recueil de données'!#REF!</f>
        <v>#REF!</v>
      </c>
      <c r="D65" s="29" t="s">
        <v>17</v>
      </c>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row>
    <row r="66" spans="2:54" ht="38.25" customHeight="1" x14ac:dyDescent="0.2">
      <c r="B66" s="226"/>
      <c r="C66" s="64" t="str">
        <f>$C$7</f>
        <v>Commentaires/reformulation :</v>
      </c>
      <c r="D66" s="62"/>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row>
    <row r="67" spans="2:54" ht="24.75" customHeight="1" x14ac:dyDescent="0.2">
      <c r="B67" s="226"/>
      <c r="C67" s="40" t="str">
        <f>'A - Le recueil de données'!C40</f>
        <v>Prise de plus de 4 médicaments</v>
      </c>
      <c r="D67" s="29" t="s">
        <v>17</v>
      </c>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row>
    <row r="68" spans="2:54" ht="38.25" customHeight="1" x14ac:dyDescent="0.2">
      <c r="B68" s="226"/>
      <c r="C68" s="64" t="str">
        <f>$C$7</f>
        <v>Commentaires/reformulation :</v>
      </c>
      <c r="D68" s="62"/>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row>
    <row r="69" spans="2:54" ht="24.75" customHeight="1" x14ac:dyDescent="0.2">
      <c r="B69" s="227"/>
      <c r="C69" s="40" t="e">
        <f>'A - Le recueil de données'!#REF!</f>
        <v>#REF!</v>
      </c>
      <c r="D69" s="29" t="s">
        <v>17</v>
      </c>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row>
    <row r="70" spans="2:54" ht="38.25" customHeight="1" x14ac:dyDescent="0.2">
      <c r="B70" s="61"/>
      <c r="C70" s="64" t="str">
        <f>$C$7</f>
        <v>Commentaires/reformulation :</v>
      </c>
      <c r="D70" s="62"/>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row>
    <row r="71" spans="2:54" s="42" customFormat="1" ht="24.75" customHeight="1" x14ac:dyDescent="0.2">
      <c r="B71" s="45">
        <f>'A - Le recueil de données'!B24</f>
        <v>3</v>
      </c>
      <c r="C71" s="90" t="str">
        <f>'A - Le recueil de données'!C24</f>
        <v xml:space="preserve">Dépistage le jour de l'audit : </v>
      </c>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row>
    <row r="72" spans="2:54" ht="38.25" customHeight="1" x14ac:dyDescent="0.2">
      <c r="B72" s="61"/>
      <c r="C72" s="64" t="str">
        <f>$C$7</f>
        <v>Commentaires/reformulation :</v>
      </c>
      <c r="D72" s="62"/>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row>
    <row r="73" spans="2:54" ht="24.75" customHeight="1" x14ac:dyDescent="0.2">
      <c r="B73" s="225" t="s">
        <v>41</v>
      </c>
      <c r="C73" s="90" t="e">
        <f>'A - Le recueil de données'!#REF!</f>
        <v>#REF!</v>
      </c>
      <c r="D73" s="27" t="s">
        <v>19</v>
      </c>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row>
    <row r="74" spans="2:54" ht="38.25" customHeight="1" x14ac:dyDescent="0.2">
      <c r="B74" s="226"/>
      <c r="C74" s="64" t="s">
        <v>62</v>
      </c>
      <c r="D74" s="62"/>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row>
    <row r="75" spans="2:54" ht="24.75" customHeight="1" x14ac:dyDescent="0.2">
      <c r="B75" s="226"/>
      <c r="C75" s="90" t="e">
        <f>'A - Le recueil de données'!#REF!</f>
        <v>#REF!</v>
      </c>
      <c r="D75" s="27" t="s">
        <v>20</v>
      </c>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row>
    <row r="76" spans="2:54" ht="38.25" customHeight="1" x14ac:dyDescent="0.2">
      <c r="B76" s="226"/>
      <c r="C76" s="64" t="s">
        <v>62</v>
      </c>
      <c r="D76" s="62"/>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row>
    <row r="77" spans="2:54" ht="24.75" customHeight="1" x14ac:dyDescent="0.2">
      <c r="B77" s="226"/>
      <c r="C77" s="90" t="e">
        <f>'A - Le recueil de données'!#REF!</f>
        <v>#REF!</v>
      </c>
      <c r="D77" s="27" t="s">
        <v>21</v>
      </c>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row>
    <row r="78" spans="2:54" ht="38.25" customHeight="1" x14ac:dyDescent="0.2">
      <c r="B78" s="226"/>
      <c r="C78" s="64" t="s">
        <v>62</v>
      </c>
      <c r="D78" s="62"/>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row>
    <row r="79" spans="2:54" ht="24.75" customHeight="1" x14ac:dyDescent="0.2">
      <c r="B79" s="226"/>
      <c r="C79" s="90" t="str">
        <f>'A - Le recueil de données'!C26</f>
        <v>Résultat du test Timed up and go (test considéré comme anormal si &gt; 20 sec)</v>
      </c>
      <c r="D79" s="27" t="s">
        <v>18</v>
      </c>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row>
    <row r="80" spans="2:54" ht="38.25" customHeight="1" x14ac:dyDescent="0.2">
      <c r="B80" s="226"/>
      <c r="C80" s="64" t="s">
        <v>62</v>
      </c>
      <c r="D80" s="62"/>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row>
    <row r="81" spans="2:54" ht="24.75" customHeight="1" x14ac:dyDescent="0.2">
      <c r="B81" s="226"/>
      <c r="C81" s="90" t="e">
        <f>'A - Le recueil de données'!#REF!</f>
        <v>#REF!</v>
      </c>
      <c r="D81" s="27" t="s">
        <v>22</v>
      </c>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row>
    <row r="82" spans="2:54" ht="38.25" customHeight="1" x14ac:dyDescent="0.2">
      <c r="B82" s="226"/>
      <c r="C82" s="64" t="s">
        <v>62</v>
      </c>
      <c r="D82" s="62"/>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row>
    <row r="83" spans="2:54" ht="24.75" customHeight="1" x14ac:dyDescent="0.2">
      <c r="B83" s="226"/>
      <c r="C83" s="90" t="e">
        <f>'A - Le recueil de données'!#REF!</f>
        <v>#REF!</v>
      </c>
      <c r="D83" s="29" t="s">
        <v>34</v>
      </c>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row>
    <row r="84" spans="2:54" ht="38.25" customHeight="1" x14ac:dyDescent="0.2">
      <c r="B84" s="226"/>
      <c r="C84" s="64" t="s">
        <v>62</v>
      </c>
      <c r="D84" s="62"/>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row>
    <row r="85" spans="2:54" ht="24.75" customHeight="1" x14ac:dyDescent="0.2">
      <c r="B85" s="226"/>
      <c r="C85" s="90" t="e">
        <f>'A - Le recueil de données'!#REF!</f>
        <v>#REF!</v>
      </c>
      <c r="D85" s="27" t="s">
        <v>17</v>
      </c>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row>
    <row r="86" spans="2:54" ht="38.25" customHeight="1" x14ac:dyDescent="0.2">
      <c r="B86" s="226"/>
      <c r="C86" s="64" t="s">
        <v>62</v>
      </c>
      <c r="D86" s="62"/>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row>
    <row r="87" spans="2:54" ht="24.75" customHeight="1" x14ac:dyDescent="0.2">
      <c r="B87" s="226"/>
      <c r="C87" s="90" t="e">
        <f>'A - Le recueil de données'!#REF!</f>
        <v>#REF!</v>
      </c>
      <c r="D87" s="27" t="s">
        <v>17</v>
      </c>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row>
    <row r="88" spans="2:54" ht="38.25" customHeight="1" x14ac:dyDescent="0.2">
      <c r="B88" s="226"/>
      <c r="C88" s="64" t="s">
        <v>62</v>
      </c>
      <c r="D88" s="62"/>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row>
    <row r="89" spans="2:54" ht="24.75" customHeight="1" x14ac:dyDescent="0.2">
      <c r="B89" s="227"/>
      <c r="C89" s="90" t="e">
        <f>'A - Le recueil de données'!#REF!</f>
        <v>#REF!</v>
      </c>
      <c r="D89" s="29" t="s">
        <v>34</v>
      </c>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row>
    <row r="90" spans="2:54" ht="38.25" customHeight="1" x14ac:dyDescent="0.2">
      <c r="B90" s="61"/>
      <c r="C90" s="64" t="s">
        <v>62</v>
      </c>
      <c r="D90" s="62"/>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row>
    <row r="91" spans="2:54" ht="18" customHeight="1" x14ac:dyDescent="0.2">
      <c r="B91" s="224" t="e">
        <f>'A - Le recueil de données'!#REF!</f>
        <v>#REF!</v>
      </c>
      <c r="C91" s="224" t="s">
        <v>24</v>
      </c>
      <c r="D91" s="39"/>
      <c r="E91" s="39"/>
      <c r="F91" s="39"/>
      <c r="G91" s="39"/>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row>
    <row r="92" spans="2:54" ht="38.25" customHeight="1" x14ac:dyDescent="0.2">
      <c r="B92" s="61"/>
      <c r="C92" s="64" t="s">
        <v>62</v>
      </c>
      <c r="D92" s="62"/>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row>
    <row r="93" spans="2:54" ht="24" customHeight="1" x14ac:dyDescent="0.2">
      <c r="B93" s="60" t="e">
        <f>'A - Le recueil de données'!#REF!</f>
        <v>#REF!</v>
      </c>
      <c r="C93" s="60" t="e">
        <f>'A - Le recueil de données'!#REF!</f>
        <v>#REF!</v>
      </c>
      <c r="D93" s="29" t="s">
        <v>11</v>
      </c>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row>
    <row r="94" spans="2:54" ht="38.25" customHeight="1" x14ac:dyDescent="0.2">
      <c r="B94" s="61"/>
      <c r="C94" s="64" t="s">
        <v>62</v>
      </c>
      <c r="D94" s="62"/>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row>
    <row r="95" spans="2:54" s="32" customFormat="1" ht="24" customHeight="1" x14ac:dyDescent="0.2">
      <c r="B95" s="60" t="e">
        <f>'A - Le recueil de données'!#REF!</f>
        <v>#REF!</v>
      </c>
      <c r="C95" s="60" t="e">
        <f>'A - Le recueil de données'!#REF!</f>
        <v>#REF!</v>
      </c>
      <c r="D95" s="27" t="s">
        <v>11</v>
      </c>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row>
    <row r="96" spans="2:54" ht="38.25" customHeight="1" x14ac:dyDescent="0.2">
      <c r="B96" s="61"/>
      <c r="C96" s="64" t="s">
        <v>62</v>
      </c>
      <c r="D96" s="62"/>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row>
    <row r="97" spans="2:54" s="42" customFormat="1" ht="27" customHeight="1" x14ac:dyDescent="0.2">
      <c r="B97" s="68"/>
      <c r="C97" s="69"/>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row>
    <row r="98" spans="2:54" s="32" customFormat="1" ht="140.25" customHeight="1" x14ac:dyDescent="0.2">
      <c r="B98" s="223" t="s">
        <v>57</v>
      </c>
      <c r="C98" s="223"/>
      <c r="D98" s="223"/>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row>
    <row r="99" spans="2:54" ht="24" customHeight="1" x14ac:dyDescent="0.2"/>
    <row r="100" spans="2:54" ht="18.75" x14ac:dyDescent="0.2">
      <c r="B100" s="24" t="s">
        <v>2</v>
      </c>
      <c r="C100" s="25" t="str">
        <f>'A - Le recueil de données'!C66</f>
        <v>Prévention de la chute et des blessures liées aux chutes</v>
      </c>
      <c r="D100" s="74" t="s">
        <v>37</v>
      </c>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row>
    <row r="101" spans="2:54" ht="38.25" customHeight="1" x14ac:dyDescent="0.2">
      <c r="B101" s="61"/>
      <c r="C101" s="64" t="s">
        <v>62</v>
      </c>
      <c r="D101" s="62"/>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row>
    <row r="102" spans="2:54" ht="18" customHeight="1" x14ac:dyDescent="0.2">
      <c r="B102" s="224" t="str">
        <f>'A - Le recueil de données'!B67:C67</f>
        <v>Pour tous les patients/résidents, mise en œuvre du Programme Universel contre les Chutes (le PUC)</v>
      </c>
      <c r="C102" s="224" t="s">
        <v>24</v>
      </c>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row>
    <row r="103" spans="2:54" ht="38.25" customHeight="1" x14ac:dyDescent="0.2">
      <c r="B103" s="61"/>
      <c r="C103" s="64" t="s">
        <v>62</v>
      </c>
      <c r="D103" s="62"/>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row>
    <row r="104" spans="2:54" s="42" customFormat="1" ht="24.75" customHeight="1" x14ac:dyDescent="0.2">
      <c r="B104" s="58" t="e">
        <f>'A - Le recueil de données'!#REF!</f>
        <v>#REF!</v>
      </c>
      <c r="C104" s="58" t="e">
        <f>'A - Le recueil de données'!#REF!</f>
        <v>#REF!</v>
      </c>
      <c r="D104" s="29" t="s">
        <v>17</v>
      </c>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row>
    <row r="105" spans="2:54" ht="38.25" customHeight="1" x14ac:dyDescent="0.2">
      <c r="B105" s="61"/>
      <c r="C105" s="64" t="s">
        <v>62</v>
      </c>
      <c r="D105" s="62"/>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row>
    <row r="106" spans="2:54" ht="24.75" customHeight="1" x14ac:dyDescent="0.2">
      <c r="B106" s="59"/>
      <c r="C106" s="58" t="e">
        <f>'A - Le recueil de données'!#REF!</f>
        <v>#REF!</v>
      </c>
      <c r="D106" s="29" t="s">
        <v>17</v>
      </c>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row>
    <row r="107" spans="2:54" ht="38.25" customHeight="1" x14ac:dyDescent="0.2">
      <c r="B107" s="61"/>
      <c r="C107" s="64" t="s">
        <v>62</v>
      </c>
      <c r="D107" s="62"/>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row>
    <row r="108" spans="2:54" ht="24.75" customHeight="1" x14ac:dyDescent="0.2">
      <c r="C108" s="58" t="e">
        <f>'A - Le recueil de données'!#REF!</f>
        <v>#REF!</v>
      </c>
      <c r="D108" s="29" t="s">
        <v>17</v>
      </c>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row>
    <row r="109" spans="2:54" ht="38.25" customHeight="1" x14ac:dyDescent="0.2">
      <c r="B109" s="61"/>
      <c r="C109" s="64" t="s">
        <v>62</v>
      </c>
      <c r="D109" s="62"/>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row>
    <row r="110" spans="2:54" ht="24.75" customHeight="1" x14ac:dyDescent="0.2">
      <c r="C110" s="58" t="e">
        <f>'A - Le recueil de données'!#REF!</f>
        <v>#REF!</v>
      </c>
      <c r="D110" s="29" t="s">
        <v>17</v>
      </c>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row>
    <row r="111" spans="2:54" ht="38.25" customHeight="1" x14ac:dyDescent="0.2">
      <c r="B111" s="61"/>
      <c r="C111" s="64" t="s">
        <v>62</v>
      </c>
      <c r="D111" s="62"/>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row>
    <row r="112" spans="2:54" ht="24.75" customHeight="1" x14ac:dyDescent="0.2">
      <c r="C112" s="91" t="e">
        <f>'A - Le recueil de données'!#REF!</f>
        <v>#REF!</v>
      </c>
      <c r="D112" s="27" t="s">
        <v>25</v>
      </c>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row>
    <row r="113" spans="2:54" ht="38.25" customHeight="1" x14ac:dyDescent="0.2">
      <c r="B113" s="61"/>
      <c r="C113" s="64" t="s">
        <v>62</v>
      </c>
      <c r="D113" s="62"/>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row>
    <row r="114" spans="2:54" ht="24.75" customHeight="1" x14ac:dyDescent="0.2">
      <c r="C114" s="58" t="e">
        <f>'A - Le recueil de données'!#REF!</f>
        <v>#REF!</v>
      </c>
      <c r="D114" s="27" t="s">
        <v>25</v>
      </c>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row>
    <row r="115" spans="2:54" ht="38.25" customHeight="1" x14ac:dyDescent="0.2">
      <c r="B115" s="61"/>
      <c r="C115" s="64" t="s">
        <v>62</v>
      </c>
      <c r="D115" s="62"/>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row>
    <row r="116" spans="2:54" ht="18" customHeight="1" x14ac:dyDescent="0.2">
      <c r="B116" s="224" t="str">
        <f>'A - Le recueil de données'!B83:C83</f>
        <v>Pour les patients/résidents identifiés à risque de chute grave, interventions adaptées</v>
      </c>
      <c r="C116" s="224" t="s">
        <v>24</v>
      </c>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row>
    <row r="117" spans="2:54" ht="38.25" customHeight="1" x14ac:dyDescent="0.2">
      <c r="B117" s="61"/>
      <c r="C117" s="64" t="s">
        <v>62</v>
      </c>
      <c r="D117" s="62"/>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row>
    <row r="118" spans="2:54" ht="24.75" customHeight="1" x14ac:dyDescent="0.2">
      <c r="B118" s="15">
        <f>'A - Le recueil de données'!B84</f>
        <v>15</v>
      </c>
      <c r="C118" s="15" t="str">
        <f>'A - Le recueil de données'!C84</f>
        <v>Suite au dépistage de chute grave, une prise en charge adaptée a été mise en place :</v>
      </c>
      <c r="D118" s="27" t="s">
        <v>16</v>
      </c>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row>
    <row r="119" spans="2:54" ht="38.25" customHeight="1" x14ac:dyDescent="0.2">
      <c r="B119" s="61"/>
      <c r="C119" s="64" t="s">
        <v>62</v>
      </c>
      <c r="D119" s="62"/>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row>
    <row r="120" spans="2:54" ht="24.75" customHeight="1" x14ac:dyDescent="0.2">
      <c r="B120" s="15" t="e">
        <f>'A - Le recueil de données'!#REF!</f>
        <v>#REF!</v>
      </c>
      <c r="C120" s="15" t="e">
        <f>'A - Le recueil de données'!#REF!</f>
        <v>#REF!</v>
      </c>
      <c r="D120" s="27" t="s">
        <v>25</v>
      </c>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row>
    <row r="121" spans="2:54" ht="38.25" customHeight="1" x14ac:dyDescent="0.2">
      <c r="B121" s="61"/>
      <c r="C121" s="64" t="s">
        <v>62</v>
      </c>
      <c r="D121" s="62"/>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row>
    <row r="122" spans="2:54" ht="24.75" customHeight="1" x14ac:dyDescent="0.2">
      <c r="B122" s="59"/>
      <c r="C122" s="40" t="s">
        <v>26</v>
      </c>
      <c r="D122" s="27" t="s">
        <v>25</v>
      </c>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row>
    <row r="123" spans="2:54" ht="38.25" customHeight="1" x14ac:dyDescent="0.2">
      <c r="B123" s="61"/>
      <c r="C123" s="64" t="s">
        <v>62</v>
      </c>
      <c r="D123" s="62"/>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row>
    <row r="124" spans="2:54" ht="24.75" customHeight="1" x14ac:dyDescent="0.2">
      <c r="C124" s="40" t="s">
        <v>29</v>
      </c>
      <c r="D124" s="27" t="s">
        <v>25</v>
      </c>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row>
    <row r="125" spans="2:54" ht="38.25" customHeight="1" x14ac:dyDescent="0.2">
      <c r="B125" s="61"/>
      <c r="C125" s="64" t="s">
        <v>62</v>
      </c>
      <c r="D125" s="62"/>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row>
    <row r="126" spans="2:54" ht="24.75" customHeight="1" x14ac:dyDescent="0.2">
      <c r="C126" s="40" t="s">
        <v>43</v>
      </c>
      <c r="D126" s="27" t="s">
        <v>25</v>
      </c>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row>
    <row r="127" spans="2:54" ht="38.25" customHeight="1" x14ac:dyDescent="0.2">
      <c r="B127" s="61"/>
      <c r="C127" s="64" t="s">
        <v>62</v>
      </c>
      <c r="D127" s="62"/>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row>
    <row r="128" spans="2:54" ht="24.75" customHeight="1" x14ac:dyDescent="0.2">
      <c r="C128" s="40" t="s">
        <v>27</v>
      </c>
      <c r="D128" s="27" t="s">
        <v>25</v>
      </c>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row>
    <row r="129" spans="2:54" ht="38.25" customHeight="1" x14ac:dyDescent="0.2">
      <c r="B129" s="61"/>
      <c r="C129" s="64" t="s">
        <v>62</v>
      </c>
      <c r="D129" s="62"/>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row>
    <row r="130" spans="2:54" ht="24.75" customHeight="1" x14ac:dyDescent="0.2">
      <c r="C130" s="40" t="s">
        <v>30</v>
      </c>
      <c r="D130" s="27" t="s">
        <v>25</v>
      </c>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row>
    <row r="131" spans="2:54" ht="38.25" customHeight="1" x14ac:dyDescent="0.2">
      <c r="B131" s="61"/>
      <c r="C131" s="64" t="s">
        <v>62</v>
      </c>
      <c r="D131" s="62"/>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row>
    <row r="132" spans="2:54" ht="24.75" customHeight="1" x14ac:dyDescent="0.2">
      <c r="C132" s="40" t="s">
        <v>61</v>
      </c>
      <c r="D132" s="27" t="s">
        <v>25</v>
      </c>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c r="AU132" s="27"/>
      <c r="AV132" s="27"/>
      <c r="AW132" s="27"/>
      <c r="AX132" s="27"/>
      <c r="AY132" s="27"/>
      <c r="AZ132" s="27"/>
      <c r="BA132" s="27"/>
      <c r="BB132" s="27"/>
    </row>
    <row r="133" spans="2:54" ht="38.25" customHeight="1" x14ac:dyDescent="0.2">
      <c r="B133" s="61"/>
      <c r="C133" s="64" t="s">
        <v>62</v>
      </c>
      <c r="D133" s="62"/>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row>
    <row r="134" spans="2:54" ht="24.75" customHeight="1" x14ac:dyDescent="0.2">
      <c r="C134" s="40" t="s">
        <v>65</v>
      </c>
      <c r="D134" s="27" t="s">
        <v>25</v>
      </c>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c r="AU134" s="27"/>
      <c r="AV134" s="27"/>
      <c r="AW134" s="27"/>
      <c r="AX134" s="27"/>
      <c r="AY134" s="27"/>
      <c r="AZ134" s="27"/>
      <c r="BA134" s="27"/>
      <c r="BB134" s="27"/>
    </row>
    <row r="135" spans="2:54" ht="38.25" customHeight="1" x14ac:dyDescent="0.2">
      <c r="B135" s="61"/>
      <c r="C135" s="64" t="s">
        <v>62</v>
      </c>
      <c r="D135" s="62"/>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row>
    <row r="136" spans="2:54" s="80" customFormat="1" ht="24.75" customHeight="1" x14ac:dyDescent="0.2">
      <c r="B136" s="83">
        <v>23</v>
      </c>
      <c r="C136" s="41" t="s">
        <v>66</v>
      </c>
      <c r="D136" s="29" t="s">
        <v>25</v>
      </c>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row>
    <row r="137" spans="2:54" ht="38.25" customHeight="1" x14ac:dyDescent="0.2">
      <c r="B137" s="61"/>
      <c r="C137" s="64" t="s">
        <v>62</v>
      </c>
      <c r="D137" s="62"/>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row>
    <row r="138" spans="2:54" s="32" customFormat="1" ht="140.25" customHeight="1" x14ac:dyDescent="0.2">
      <c r="B138" s="223" t="s">
        <v>57</v>
      </c>
      <c r="C138" s="223"/>
      <c r="D138" s="223"/>
      <c r="E138" s="66"/>
      <c r="F138" s="66"/>
      <c r="G138" s="66"/>
      <c r="H138" s="66"/>
      <c r="I138" s="66"/>
      <c r="J138" s="66"/>
      <c r="K138" s="66"/>
      <c r="L138" s="66"/>
      <c r="M138" s="66"/>
      <c r="N138" s="66"/>
      <c r="O138" s="66"/>
      <c r="P138" s="66"/>
      <c r="Q138" s="66"/>
      <c r="R138" s="66"/>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row>
    <row r="139" spans="2:54" s="32" customFormat="1" ht="38.25" customHeight="1" x14ac:dyDescent="0.2">
      <c r="B139" s="65"/>
      <c r="C139" s="67"/>
      <c r="D139" s="66"/>
      <c r="E139" s="66"/>
      <c r="F139" s="66"/>
      <c r="G139" s="66"/>
      <c r="H139" s="66"/>
      <c r="I139" s="66"/>
      <c r="J139" s="66"/>
      <c r="K139" s="66"/>
      <c r="L139" s="66"/>
      <c r="M139" s="66"/>
      <c r="N139" s="66"/>
      <c r="O139" s="66"/>
      <c r="P139" s="66"/>
      <c r="Q139" s="66"/>
      <c r="R139" s="66"/>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row>
    <row r="140" spans="2:54" ht="18.75" x14ac:dyDescent="0.2">
      <c r="B140" s="24">
        <v>4</v>
      </c>
      <c r="C140" s="25" t="s">
        <v>31</v>
      </c>
      <c r="D140" s="74" t="s">
        <v>37</v>
      </c>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row>
    <row r="141" spans="2:54" ht="38.25" customHeight="1" x14ac:dyDescent="0.2">
      <c r="B141" s="61"/>
      <c r="C141" s="64" t="s">
        <v>62</v>
      </c>
      <c r="D141" s="62"/>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row>
    <row r="142" spans="2:54" ht="24" customHeight="1" x14ac:dyDescent="0.2">
      <c r="B142" s="15">
        <v>24</v>
      </c>
      <c r="C142" s="33" t="s">
        <v>8</v>
      </c>
      <c r="D142" s="46" t="s">
        <v>3</v>
      </c>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2:54" ht="38.25" customHeight="1" x14ac:dyDescent="0.2">
      <c r="B143" s="61"/>
      <c r="C143" s="64" t="s">
        <v>62</v>
      </c>
      <c r="D143" s="62"/>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row>
    <row r="144" spans="2:54" s="82" customFormat="1" ht="24" customHeight="1" x14ac:dyDescent="0.2">
      <c r="B144" s="84">
        <v>25</v>
      </c>
      <c r="C144" s="33" t="s">
        <v>32</v>
      </c>
      <c r="D144" s="85" t="s">
        <v>42</v>
      </c>
      <c r="E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c r="BB144" s="29"/>
    </row>
    <row r="145" spans="2:89" ht="38.25" customHeight="1" x14ac:dyDescent="0.2">
      <c r="B145" s="61"/>
      <c r="C145" s="64" t="s">
        <v>62</v>
      </c>
      <c r="D145" s="62"/>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row>
    <row r="146" spans="2:89" s="82" customFormat="1" ht="24" customHeight="1" x14ac:dyDescent="0.2">
      <c r="B146" s="82">
        <v>26</v>
      </c>
      <c r="C146" s="33" t="s">
        <v>33</v>
      </c>
      <c r="D146" s="85" t="s">
        <v>17</v>
      </c>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row>
    <row r="147" spans="2:89" ht="38.25" customHeight="1" x14ac:dyDescent="0.2">
      <c r="B147" s="61"/>
      <c r="C147" s="64" t="s">
        <v>62</v>
      </c>
      <c r="D147" s="62"/>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row>
    <row r="148" spans="2:89" s="42" customFormat="1" ht="24" customHeight="1" x14ac:dyDescent="0.2">
      <c r="B148" s="59" t="e">
        <f>'A - Le recueil de données'!#REF!</f>
        <v>#REF!</v>
      </c>
      <c r="C148" s="59" t="e">
        <f>'A - Le recueil de données'!#REF!</f>
        <v>#REF!</v>
      </c>
      <c r="D148" s="85" t="e">
        <f>'A - Le recueil de données'!#REF!</f>
        <v>#REF!</v>
      </c>
      <c r="E148" s="15"/>
      <c r="F148" s="16"/>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row>
    <row r="149" spans="2:89" ht="38.25" customHeight="1" x14ac:dyDescent="0.2">
      <c r="B149" s="61"/>
      <c r="C149" s="86" t="s">
        <v>62</v>
      </c>
      <c r="D149" s="62"/>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row>
    <row r="150" spans="2:89" ht="24" customHeight="1" x14ac:dyDescent="0.2">
      <c r="B150" s="59">
        <f>'A - Le recueil de données'!B110</f>
        <v>24</v>
      </c>
      <c r="C150" s="59" t="str">
        <f>'A - Le recueil de données'!C110</f>
        <v>Si cette dernière chute tracée est grave, indiquer ses conséquences (plusieurs conséquences possibles)</v>
      </c>
      <c r="D150" s="46" t="s">
        <v>17</v>
      </c>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c r="AX150" s="27"/>
      <c r="AY150" s="27"/>
      <c r="AZ150" s="27"/>
      <c r="BA150" s="27"/>
      <c r="BB150" s="27"/>
    </row>
    <row r="151" spans="2:89" ht="38.25" customHeight="1" x14ac:dyDescent="0.2">
      <c r="B151" s="61"/>
      <c r="C151" s="86" t="s">
        <v>62</v>
      </c>
      <c r="D151" s="62"/>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row>
    <row r="152" spans="2:89" ht="24" customHeight="1" x14ac:dyDescent="0.2">
      <c r="B152" s="59"/>
      <c r="C152" s="59" t="e">
        <f>'A - Le recueil de données'!#REF!</f>
        <v>#REF!</v>
      </c>
      <c r="D152" s="46" t="s">
        <v>17</v>
      </c>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AY152" s="27"/>
      <c r="AZ152" s="27"/>
      <c r="BA152" s="27"/>
      <c r="BB152" s="27"/>
    </row>
    <row r="153" spans="2:89" ht="38.25" customHeight="1" x14ac:dyDescent="0.2">
      <c r="B153" s="61"/>
      <c r="C153" s="86" t="s">
        <v>62</v>
      </c>
      <c r="D153" s="62"/>
      <c r="E153" s="6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row>
    <row r="154" spans="2:89" ht="24" customHeight="1" x14ac:dyDescent="0.2">
      <c r="B154" s="59" t="e">
        <f>'A - Le recueil de données'!#REF!</f>
        <v>#REF!</v>
      </c>
      <c r="C154" s="59" t="e">
        <f>'A - Le recueil de données'!#REF!</f>
        <v>#REF!</v>
      </c>
      <c r="D154" s="46" t="s">
        <v>17</v>
      </c>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c r="AX154" s="27"/>
      <c r="AY154" s="27"/>
      <c r="AZ154" s="27"/>
      <c r="BA154" s="27"/>
      <c r="BB154" s="27"/>
    </row>
    <row r="155" spans="2:89" ht="38.25" customHeight="1" x14ac:dyDescent="0.2">
      <c r="B155" s="61"/>
      <c r="C155" s="86" t="s">
        <v>62</v>
      </c>
      <c r="D155" s="62"/>
      <c r="E155" s="6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row>
    <row r="156" spans="2:89" s="42" customFormat="1" ht="24" customHeight="1" x14ac:dyDescent="0.2">
      <c r="B156" s="59" t="e">
        <f>'A - Le recueil de données'!#REF!</f>
        <v>#REF!</v>
      </c>
      <c r="C156" s="59" t="e">
        <f>'A - Le recueil de données'!#REF!</f>
        <v>#REF!</v>
      </c>
      <c r="D156" s="46" t="s">
        <v>17</v>
      </c>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7"/>
      <c r="AY156" s="27"/>
      <c r="AZ156" s="27"/>
      <c r="BA156" s="27"/>
      <c r="BB156" s="27"/>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row>
    <row r="157" spans="2:89" ht="38.25" customHeight="1" x14ac:dyDescent="0.2">
      <c r="B157" s="61"/>
      <c r="C157" s="86" t="s">
        <v>62</v>
      </c>
      <c r="D157" s="62"/>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row>
    <row r="158" spans="2:89" s="42" customFormat="1" ht="24" customHeight="1" x14ac:dyDescent="0.2">
      <c r="B158" s="59" t="e">
        <f>'A - Le recueil de données'!#REF!</f>
        <v>#REF!</v>
      </c>
      <c r="C158" s="59" t="e">
        <f>'A - Le recueil de données'!#REF!</f>
        <v>#REF!</v>
      </c>
      <c r="D158" s="46" t="s">
        <v>17</v>
      </c>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c r="AX158" s="27"/>
      <c r="AY158" s="27"/>
      <c r="AZ158" s="27"/>
      <c r="BA158" s="27"/>
      <c r="BB158" s="27"/>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row>
    <row r="159" spans="2:89" ht="38.25" customHeight="1" x14ac:dyDescent="0.2">
      <c r="B159" s="61"/>
      <c r="C159" s="86" t="s">
        <v>62</v>
      </c>
      <c r="D159" s="62"/>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row>
    <row r="160" spans="2:89" s="42" customFormat="1" ht="24" customHeight="1" x14ac:dyDescent="0.2">
      <c r="B160" s="59" t="e">
        <f>'A - Le recueil de données'!#REF!</f>
        <v>#REF!</v>
      </c>
      <c r="C160" s="59" t="e">
        <f>'A - Le recueil de données'!#REF!</f>
        <v>#REF!</v>
      </c>
      <c r="D160" s="46" t="s">
        <v>17</v>
      </c>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c r="AX160" s="27"/>
      <c r="AY160" s="27"/>
      <c r="AZ160" s="27"/>
      <c r="BA160" s="27"/>
      <c r="BB160" s="27"/>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row>
    <row r="161" spans="2:89" ht="38.25" customHeight="1" x14ac:dyDescent="0.2">
      <c r="B161" s="61"/>
      <c r="C161" s="86" t="s">
        <v>62</v>
      </c>
      <c r="D161" s="62"/>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row>
    <row r="162" spans="2:89" s="42" customFormat="1" ht="24" customHeight="1" x14ac:dyDescent="0.2">
      <c r="B162" s="59" t="e">
        <f>'A - Le recueil de données'!#REF!</f>
        <v>#REF!</v>
      </c>
      <c r="C162" s="59" t="e">
        <f>'A - Le recueil de données'!#REF!</f>
        <v>#REF!</v>
      </c>
      <c r="D162" s="46" t="s">
        <v>17</v>
      </c>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AY162" s="27"/>
      <c r="AZ162" s="27"/>
      <c r="BA162" s="27"/>
      <c r="BB162" s="27"/>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row>
    <row r="163" spans="2:89" ht="38.25" customHeight="1" x14ac:dyDescent="0.2">
      <c r="B163" s="61"/>
      <c r="C163" s="64" t="s">
        <v>62</v>
      </c>
      <c r="D163" s="62"/>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row>
    <row r="164" spans="2:89" s="82" customFormat="1" ht="24" customHeight="1" x14ac:dyDescent="0.2">
      <c r="B164" s="59" t="e">
        <f>'A - Le recueil de données'!#REF!</f>
        <v>#REF!</v>
      </c>
      <c r="C164" s="59" t="e">
        <f>'A - Le recueil de données'!#REF!</f>
        <v>#REF!</v>
      </c>
      <c r="D164" s="85" t="s">
        <v>17</v>
      </c>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c r="BB164" s="29"/>
    </row>
    <row r="165" spans="2:89" ht="38.25" customHeight="1" x14ac:dyDescent="0.2">
      <c r="B165" s="61"/>
      <c r="C165" s="64" t="s">
        <v>62</v>
      </c>
      <c r="D165" s="62"/>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row>
    <row r="166" spans="2:89" ht="24" customHeight="1" x14ac:dyDescent="0.2">
      <c r="B166" s="59">
        <f>'A - Le recueil de données'!B121</f>
        <v>26</v>
      </c>
      <c r="C166" s="59" t="str">
        <f>'A - Le recueil de données'!C121</f>
        <v>La chute a fait l'objet d'un signalement interne selon les modalités définies dans l'établissement/structure</v>
      </c>
      <c r="D166" s="46" t="s">
        <v>17</v>
      </c>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row>
    <row r="167" spans="2:89" ht="38.25" customHeight="1" x14ac:dyDescent="0.2">
      <c r="B167" s="61"/>
      <c r="C167" s="64" t="s">
        <v>62</v>
      </c>
      <c r="D167" s="62"/>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row>
    <row r="168" spans="2:89" s="32" customFormat="1" ht="140.25" customHeight="1" x14ac:dyDescent="0.2">
      <c r="B168" s="223" t="s">
        <v>57</v>
      </c>
      <c r="C168" s="223"/>
      <c r="D168" s="223"/>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row>
    <row r="169" spans="2:89" s="32" customFormat="1" ht="38.25" customHeight="1" x14ac:dyDescent="0.2">
      <c r="B169" s="65"/>
      <c r="C169" s="67"/>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row>
    <row r="170" spans="2:89" ht="192" customHeight="1" x14ac:dyDescent="0.2">
      <c r="B170" s="228" t="s">
        <v>64</v>
      </c>
      <c r="C170" s="228"/>
      <c r="D170" s="228"/>
    </row>
  </sheetData>
  <sheetProtection selectLockedCells="1"/>
  <mergeCells count="14">
    <mergeCell ref="B138:D138"/>
    <mergeCell ref="B168:D168"/>
    <mergeCell ref="B170:D170"/>
    <mergeCell ref="B91:C91"/>
    <mergeCell ref="B102:C102"/>
    <mergeCell ref="B116:C116"/>
    <mergeCell ref="B31:D31"/>
    <mergeCell ref="B98:D98"/>
    <mergeCell ref="B8:C8"/>
    <mergeCell ref="B22:C22"/>
    <mergeCell ref="B35:C35"/>
    <mergeCell ref="B45:C45"/>
    <mergeCell ref="B53:B69"/>
    <mergeCell ref="B73:B89"/>
  </mergeCells>
  <dataValidations disablePrompts="1" count="17">
    <dataValidation type="list" allowBlank="1" showInputMessage="1" showErrorMessage="1" sqref="E144:BB144">
      <formula1>"Moins de 15min,Moins d'1h,1 à 3h,Plus de 3h,NE"</formula1>
    </dataValidation>
    <dataValidation type="list" allowBlank="1" showInputMessage="1" showErrorMessage="1" sqref="E49:BB49">
      <formula1>"Moins d'1 mois,1 à 3 mois,3 à 6 mois,Plus de 6 mois"</formula1>
    </dataValidation>
    <dataValidation type="list" allowBlank="1" showInputMessage="1" showErrorMessage="1" sqref="E47:BB47 E122:BB122 E120:BB120 E124:BB124 E126:BB126 E128:BB128 E130:BB130 E112:BB112 E114:BB114 E132:BB132 E134:BB134 E136:BB136">
      <formula1>"Oui,Non,NA"</formula1>
    </dataValidation>
    <dataValidation type="whole" operator="greaterThanOrEqual" allowBlank="1" showInputMessage="1" showErrorMessage="1" sqref="E142:AR142">
      <formula1>0</formula1>
    </dataValidation>
    <dataValidation type="list" allowBlank="1" showDropDown="1" showInputMessage="1" showErrorMessage="1" sqref="E83:BB83">
      <formula1>"&lt;45,&gt; ou = 45"</formula1>
    </dataValidation>
    <dataValidation type="list" allowBlank="1" showInputMessage="1" showErrorMessage="1" sqref="E28:BB28">
      <formula1>"Femme,Homme"</formula1>
    </dataValidation>
    <dataValidation type="list" allowBlank="1" showInputMessage="1" showErrorMessage="1" sqref="E81:BB81">
      <formula1>"&lt;45,&gt; ou = 45"</formula1>
    </dataValidation>
    <dataValidation type="list" allowBlank="1" showInputMessage="1" showErrorMessage="1" sqref="E77:BB77">
      <formula1>"&lt;20,20 à 24,24 à 27"</formula1>
    </dataValidation>
    <dataValidation type="list" allowBlank="1" showInputMessage="1" showErrorMessage="1" sqref="E75:BB75">
      <formula1>"&gt; ou = 3,&lt;3"</formula1>
    </dataValidation>
    <dataValidation type="list" allowBlank="1" showInputMessage="1" showErrorMessage="1" sqref="E51:BB51">
      <formula1>"-3 mois,- 6 mois,-1 an,autre"</formula1>
    </dataValidation>
    <dataValidation type="list" allowBlank="1" showDropDown="1" showInputMessage="1" showErrorMessage="1" sqref="E71:BB71 E89:BB89">
      <formula1>"Oui,Non,nsp"</formula1>
    </dataValidation>
    <dataValidation type="list" allowBlank="1" showInputMessage="1" showErrorMessage="1" sqref="E43:BB43 E69:BB69 E85:BB85 E146:BB146 E110:BB110 E118:BB118 E37:BB37 E39:BB39 E41:BB41 E53:BB53 E55:BB55 E57:BB57 E59:BB59 E61:BB61 E63:BB63 E65:BB65 E67:BB67 E104:BB104 E106:BB106 E108:BB108 E150:BB150 E152:BB152 E154:BB154 E164:BB164 E166:BB166 E156:BB156 E158:BB158 E160:BB160 E162:BB162">
      <formula1>"Oui,Non"</formula1>
    </dataValidation>
    <dataValidation type="list" allowBlank="1" showInputMessage="1" showErrorMessage="1" sqref="E16:BB16">
      <formula1>"75,77,78,91,92,93,94,95"</formula1>
    </dataValidation>
    <dataValidation type="list" allowBlank="1" showInputMessage="1" showErrorMessage="1" sqref="E79:BB79 E87:BB87 E73:BB73 E140 E100">
      <formula1>"Oui,Non,nsp"</formula1>
    </dataValidation>
    <dataValidation type="list" allowBlank="1" showInputMessage="1" showErrorMessage="1" sqref="E93:BB93 E95:BB95">
      <formula1>"Faible,Modéré,Elevé"</formula1>
    </dataValidation>
    <dataValidation type="list" allowBlank="1" showInputMessage="1" showErrorMessage="1" sqref="E12:BB12">
      <formula1>"Sanitaire MCO, Sanitaire SSR,Médico-Social EHPAD,Médico-Social SSIAD,Autre"</formula1>
    </dataValidation>
    <dataValidation type="list" allowBlank="1" showInputMessage="1" showErrorMessage="1" sqref="E14:BB14">
      <formula1>"Public,privé,ESPIC,Autre"</formula1>
    </dataValidation>
  </dataValidations>
  <printOptions horizontalCentered="1"/>
  <pageMargins left="0" right="0" top="0.35433070866141736" bottom="0.35433070866141736" header="0" footer="0"/>
  <pageSetup paperSize="9" scale="61"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heetViews>
  <sheetFormatPr baseColWidth="10" defaultRowHeight="12.75" x14ac:dyDescent="0.2"/>
  <sheetData>
    <row r="1" spans="1:2" x14ac:dyDescent="0.2">
      <c r="A1" s="130" t="s">
        <v>178</v>
      </c>
      <c r="B1" s="130" t="s">
        <v>176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E28"/>
  <sheetViews>
    <sheetView topLeftCell="A15" workbookViewId="0">
      <selection activeCell="E29" sqref="E29"/>
    </sheetView>
  </sheetViews>
  <sheetFormatPr baseColWidth="10" defaultRowHeight="12.75" x14ac:dyDescent="0.2"/>
  <cols>
    <col min="2" max="2" width="29.7109375" customWidth="1"/>
  </cols>
  <sheetData>
    <row r="14" spans="1:5" ht="13.5" thickBot="1" x14ac:dyDescent="0.25"/>
    <row r="15" spans="1:5" x14ac:dyDescent="0.2">
      <c r="A15" s="146"/>
      <c r="B15" s="147"/>
      <c r="C15" s="148" t="s">
        <v>178</v>
      </c>
      <c r="D15" s="148" t="s">
        <v>176</v>
      </c>
      <c r="E15" s="156" t="s">
        <v>44</v>
      </c>
    </row>
    <row r="16" spans="1:5" x14ac:dyDescent="0.2">
      <c r="A16" s="229" t="s">
        <v>210</v>
      </c>
      <c r="B16" s="139" t="s">
        <v>137</v>
      </c>
      <c r="C16" s="132" t="e">
        <f>'B - Les statistiques'!J91</f>
        <v>#DIV/0!</v>
      </c>
      <c r="D16" s="132" t="e">
        <f>'B - Les statistiques'!L91</f>
        <v>#DIV/0!</v>
      </c>
      <c r="E16" s="149" t="e">
        <f>'B - Les statistiques'!N91</f>
        <v>#DIV/0!</v>
      </c>
    </row>
    <row r="17" spans="1:5" x14ac:dyDescent="0.2">
      <c r="A17" s="229"/>
      <c r="B17" s="139" t="s">
        <v>162</v>
      </c>
      <c r="C17" s="132" t="e">
        <f>'B - Les statistiques'!J93</f>
        <v>#DIV/0!</v>
      </c>
      <c r="D17" s="132" t="e">
        <f>'B - Les statistiques'!L93</f>
        <v>#DIV/0!</v>
      </c>
      <c r="E17" s="149" t="e">
        <f>'B - Les statistiques'!N93</f>
        <v>#DIV/0!</v>
      </c>
    </row>
    <row r="18" spans="1:5" x14ac:dyDescent="0.2">
      <c r="A18" s="229"/>
      <c r="B18" s="139" t="s">
        <v>140</v>
      </c>
      <c r="C18" s="132" t="e">
        <f>'B - Les statistiques'!J96</f>
        <v>#DIV/0!</v>
      </c>
      <c r="D18" s="132" t="e">
        <f>'B - Les statistiques'!L96</f>
        <v>#DIV/0!</v>
      </c>
      <c r="E18" s="149">
        <f>'B - Les statistiques'!N96</f>
        <v>0</v>
      </c>
    </row>
    <row r="19" spans="1:5" x14ac:dyDescent="0.2">
      <c r="A19" s="229"/>
      <c r="B19" s="139" t="s">
        <v>122</v>
      </c>
      <c r="C19" s="132" t="e">
        <f>'B - Les statistiques'!J98</f>
        <v>#DIV/0!</v>
      </c>
      <c r="D19" s="132" t="e">
        <f>'B - Les statistiques'!L98</f>
        <v>#DIV/0!</v>
      </c>
      <c r="E19" s="149">
        <f>'B - Les statistiques'!N98</f>
        <v>0</v>
      </c>
    </row>
    <row r="20" spans="1:5" x14ac:dyDescent="0.2">
      <c r="A20" s="229"/>
      <c r="B20" s="139" t="s">
        <v>141</v>
      </c>
      <c r="C20" s="132" t="e">
        <f>'B - Les statistiques'!J100</f>
        <v>#DIV/0!</v>
      </c>
      <c r="D20" s="132" t="e">
        <f>'B - Les statistiques'!L100</f>
        <v>#DIV/0!</v>
      </c>
      <c r="E20" s="149">
        <f>'B - Les statistiques'!N100</f>
        <v>0</v>
      </c>
    </row>
    <row r="21" spans="1:5" x14ac:dyDescent="0.2">
      <c r="A21" s="229"/>
      <c r="B21" s="139" t="s">
        <v>142</v>
      </c>
      <c r="C21" s="132" t="e">
        <f>'B - Les statistiques'!J102</f>
        <v>#DIV/0!</v>
      </c>
      <c r="D21" s="132" t="e">
        <f>'B - Les statistiques'!L102</f>
        <v>#DIV/0!</v>
      </c>
      <c r="E21" s="149">
        <f>'B - Les statistiques'!N102</f>
        <v>0</v>
      </c>
    </row>
    <row r="22" spans="1:5" x14ac:dyDescent="0.2">
      <c r="A22" s="229"/>
      <c r="B22" s="139" t="s">
        <v>143</v>
      </c>
      <c r="C22" s="132" t="e">
        <f>'B - Les statistiques'!J104</f>
        <v>#DIV/0!</v>
      </c>
      <c r="D22" s="132" t="e">
        <f>'B - Les statistiques'!L104</f>
        <v>#DIV/0!</v>
      </c>
      <c r="E22" s="149">
        <f>'B - Les statistiques'!N104</f>
        <v>0</v>
      </c>
    </row>
    <row r="23" spans="1:5" x14ac:dyDescent="0.2">
      <c r="A23" s="229"/>
      <c r="B23" s="139" t="s">
        <v>144</v>
      </c>
      <c r="C23" s="132" t="e">
        <f>'B - Les statistiques'!J106</f>
        <v>#DIV/0!</v>
      </c>
      <c r="D23" s="132" t="e">
        <f>'B - Les statistiques'!L106</f>
        <v>#DIV/0!</v>
      </c>
      <c r="E23" s="149">
        <f>'B - Les statistiques'!N106</f>
        <v>0</v>
      </c>
    </row>
    <row r="24" spans="1:5" x14ac:dyDescent="0.2">
      <c r="A24" s="229"/>
      <c r="B24" s="139" t="s">
        <v>145</v>
      </c>
      <c r="C24" s="132" t="e">
        <f>'B - Les statistiques'!J108</f>
        <v>#DIV/0!</v>
      </c>
      <c r="D24" s="132" t="e">
        <f>'B - Les statistiques'!L108</f>
        <v>#DIV/0!</v>
      </c>
      <c r="E24" s="149">
        <f>'B - Les statistiques'!N108</f>
        <v>0</v>
      </c>
    </row>
    <row r="25" spans="1:5" x14ac:dyDescent="0.2">
      <c r="A25" s="229"/>
      <c r="B25" s="139" t="s">
        <v>146</v>
      </c>
      <c r="C25" s="132" t="e">
        <f>'B - Les statistiques'!J110</f>
        <v>#DIV/0!</v>
      </c>
      <c r="D25" s="132" t="e">
        <f>'B - Les statistiques'!L110</f>
        <v>#DIV/0!</v>
      </c>
      <c r="E25" s="149" t="e">
        <f>'B - Les statistiques'!N110</f>
        <v>#DIV/0!</v>
      </c>
    </row>
    <row r="26" spans="1:5" x14ac:dyDescent="0.2">
      <c r="A26" s="229"/>
      <c r="B26" s="139" t="s">
        <v>147</v>
      </c>
      <c r="C26" s="132" t="e">
        <f>'B - Les statistiques'!J112</f>
        <v>#DIV/0!</v>
      </c>
      <c r="D26" s="132" t="e">
        <f>'B - Les statistiques'!L112</f>
        <v>#DIV/0!</v>
      </c>
      <c r="E26" s="149" t="e">
        <f>'B - Les statistiques'!N112</f>
        <v>#DIV/0!</v>
      </c>
    </row>
    <row r="27" spans="1:5" x14ac:dyDescent="0.2">
      <c r="A27" s="229"/>
      <c r="B27" s="139" t="s">
        <v>148</v>
      </c>
      <c r="C27" s="132" t="e">
        <f>'B - Les statistiques'!J114</f>
        <v>#DIV/0!</v>
      </c>
      <c r="D27" s="132" t="e">
        <f>'B - Les statistiques'!L114</f>
        <v>#DIV/0!</v>
      </c>
      <c r="E27" s="149">
        <f>'B - Les statistiques'!N114</f>
        <v>0</v>
      </c>
    </row>
    <row r="28" spans="1:5" ht="13.5" thickBot="1" x14ac:dyDescent="0.25">
      <c r="A28" s="230"/>
      <c r="B28" s="150" t="s">
        <v>184</v>
      </c>
      <c r="C28" s="151" t="e">
        <f>'B - Les statistiques'!J116</f>
        <v>#DIV/0!</v>
      </c>
      <c r="D28" s="151" t="e">
        <f>'B - Les statistiques'!L116</f>
        <v>#DIV/0!</v>
      </c>
      <c r="E28" s="152" t="e">
        <f>'B - Les statistiques'!N116</f>
        <v>#DIV/0!</v>
      </c>
    </row>
  </sheetData>
  <mergeCells count="1">
    <mergeCell ref="A16:A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Feuilles de calcul</vt:lpstr>
      </vt:variant>
      <vt:variant>
        <vt:i4>6</vt:i4>
      </vt:variant>
      <vt:variant>
        <vt:lpstr>Graphiques</vt:lpstr>
      </vt:variant>
      <vt:variant>
        <vt:i4>3</vt:i4>
      </vt:variant>
      <vt:variant>
        <vt:lpstr>Plages nommées</vt:lpstr>
      </vt:variant>
      <vt:variant>
        <vt:i4>6</vt:i4>
      </vt:variant>
    </vt:vector>
  </HeadingPairs>
  <TitlesOfParts>
    <vt:vector size="15" baseType="lpstr">
      <vt:lpstr>Avant-propos</vt:lpstr>
      <vt:lpstr>A - Le recueil de données</vt:lpstr>
      <vt:lpstr>B - Les statistiques</vt:lpstr>
      <vt:lpstr>C - Commentaires</vt:lpstr>
      <vt:lpstr>Feuil1</vt:lpstr>
      <vt:lpstr>Calcul</vt:lpstr>
      <vt:lpstr>Niveau de risque</vt:lpstr>
      <vt:lpstr>Mise en oeuvre du PUC</vt:lpstr>
      <vt:lpstr>Délai chute-découverte</vt:lpstr>
      <vt:lpstr>'A - Le recueil de données'!Impression_des_titres</vt:lpstr>
      <vt:lpstr>'C - Commentaires'!Impression_des_titres</vt:lpstr>
      <vt:lpstr>'A - Le recueil de données'!Zone_d_impression</vt:lpstr>
      <vt:lpstr>'Avant-propos'!Zone_d_impression</vt:lpstr>
      <vt:lpstr>'B - Les statistiques'!Zone_d_impression</vt:lpstr>
      <vt:lpstr>'C - Commentaires'!Zone_d_impression</vt:lpstr>
    </vt:vector>
  </TitlesOfParts>
  <Company>Ministère de la Santé</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pehaas</dc:creator>
  <cp:lastModifiedBy>MARTINOWSKY, Marina</cp:lastModifiedBy>
  <cp:lastPrinted>2016-02-03T18:13:37Z</cp:lastPrinted>
  <dcterms:created xsi:type="dcterms:W3CDTF">2011-01-24T14:17:46Z</dcterms:created>
  <dcterms:modified xsi:type="dcterms:W3CDTF">2018-07-06T12:59:31Z</dcterms:modified>
</cp:coreProperties>
</file>