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hidePivotFieldList="1"/>
  <xr:revisionPtr revIDLastSave="0" documentId="13_ncr:1_{3F7CAE39-CF99-4EF3-9120-0AF7213E1949}" xr6:coauthVersionLast="47" xr6:coauthVersionMax="47" xr10:uidLastSave="{00000000-0000-0000-0000-000000000000}"/>
  <bookViews>
    <workbookView xWindow="28680" yWindow="-120" windowWidth="29040" windowHeight="15720" xr2:uid="{00000000-000D-0000-FFFF-FFFF00000000}"/>
  </bookViews>
  <sheets>
    <sheet name="Lisez-moi" sheetId="5" r:id="rId1"/>
    <sheet name="Dossier de candidature" sheetId="1" r:id="rId2"/>
    <sheet name="Densité IDEL" sheetId="3" r:id="rId3"/>
    <sheet name="liste" sheetId="2" state="hidden" r:id="rId4"/>
  </sheets>
  <externalReferences>
    <externalReference r:id="rId5"/>
  </externalReferences>
  <definedNames>
    <definedName name="_xlnm._FilterDatabase" localSheetId="2" hidden="1">'Densité IDEL'!$A$1:$E$1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1" l="1"/>
  <c r="E23" i="1"/>
  <c r="B4" i="2" l="1"/>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3" i="2"/>
  <c r="C93" i="1" l="1"/>
  <c r="D43" i="1"/>
  <c r="C43" i="1"/>
  <c r="F111" i="1" l="1"/>
  <c r="F112" i="1"/>
  <c r="F113" i="1"/>
  <c r="F114" i="1"/>
  <c r="F115" i="1"/>
  <c r="F116" i="1"/>
  <c r="F117" i="1"/>
  <c r="F118" i="1"/>
  <c r="F119" i="1"/>
  <c r="F120" i="1"/>
  <c r="F121" i="1"/>
  <c r="F110" i="1"/>
  <c r="F123" i="1" l="1"/>
  <c r="D59" i="1" l="1"/>
  <c r="C59" i="1"/>
  <c r="D73" i="1"/>
  <c r="D66" i="1"/>
  <c r="C73" i="1"/>
  <c r="C66" i="1"/>
  <c r="C4" i="1" l="1"/>
</calcChain>
</file>

<file path=xl/sharedStrings.xml><?xml version="1.0" encoding="utf-8"?>
<sst xmlns="http://schemas.openxmlformats.org/spreadsheetml/2006/main" count="564" uniqueCount="517">
  <si>
    <t xml:space="preserve">Date de la demande </t>
  </si>
  <si>
    <t xml:space="preserve">Département </t>
  </si>
  <si>
    <t>Nom</t>
  </si>
  <si>
    <t>Prénom</t>
  </si>
  <si>
    <t>Téléphone</t>
  </si>
  <si>
    <t>E-mail</t>
  </si>
  <si>
    <t>750016859 SSIAD DE JOUR VYV3</t>
  </si>
  <si>
    <t>750020299 SPASAD NOTRE VILLAGE</t>
  </si>
  <si>
    <t>SSIAD</t>
  </si>
  <si>
    <t>750024978 SSIAD PARIS GROUPE SOS SENIORS</t>
  </si>
  <si>
    <t>750026189 SSIAD DOMUSVI PARIS 16</t>
  </si>
  <si>
    <t>750026528 SPASAD APSSAD JOUR</t>
  </si>
  <si>
    <t>750028789 SSIAD ADMR 20</t>
  </si>
  <si>
    <t>750032948 SSIAD DOMUSVI DOMICILE EUROPE</t>
  </si>
  <si>
    <t>750040289 SSIAD PRESENCE A DOMICILE</t>
  </si>
  <si>
    <t>750040388 SSIAD CASVP</t>
  </si>
  <si>
    <t>750040438 SSIAD DOMUSVI MONTMARTRE</t>
  </si>
  <si>
    <t>750042913 SPASAD ADIAM</t>
  </si>
  <si>
    <t>750044851 SSIAD DE NUIT VYV3</t>
  </si>
  <si>
    <t>750044919 SSIAD ATMOSPHERE</t>
  </si>
  <si>
    <t>750044927 SSIAD ASSISTANCE PARIS</t>
  </si>
  <si>
    <t>750063547 SSIAD APSSAD NUIT</t>
  </si>
  <si>
    <t>750801367 SPASAD FOSAD</t>
  </si>
  <si>
    <t>750801375 SSIAD ISATIS</t>
  </si>
  <si>
    <t>750802837 SSIAD GERBIER</t>
  </si>
  <si>
    <t>750804338 SSIAD ASEI DOM</t>
  </si>
  <si>
    <t>750804353 SSIAD COEUR DE VILLE</t>
  </si>
  <si>
    <t>750804361 SPASAD MAISON DES CHAMPS</t>
  </si>
  <si>
    <t>750804577 SPASAD AMSAV</t>
  </si>
  <si>
    <t>750804643 SPASAD AMSAD LEOPOLD BELLAN</t>
  </si>
  <si>
    <t>750829046 SSIAD VYV3</t>
  </si>
  <si>
    <t>750829137 SPASAD ASAD</t>
  </si>
  <si>
    <t>750829699 SSIAD LA CROIX SAINT-SIMON</t>
  </si>
  <si>
    <t>770790285 SSIAD DE NEMOURS</t>
  </si>
  <si>
    <t>770015873 SSIAD ECUELLES</t>
  </si>
  <si>
    <t>770816007 SSIAD DAMMARTIN EN GOELE</t>
  </si>
  <si>
    <t>770816015 SSIAD DE LA FERTE SOUS JOUARRE</t>
  </si>
  <si>
    <t>770813384 SSIAD MONTEREAU CROIX ROUGE FRANÇAISE</t>
  </si>
  <si>
    <t>770815496 SSIAD DE CHELLES</t>
  </si>
  <si>
    <t>770814606 SSIAD ASDMR DE MELUN</t>
  </si>
  <si>
    <t>770790269 SSIAD ROISSY EN BRIE</t>
  </si>
  <si>
    <t>770803609 SSIAD DU PAYS DE MEAUX</t>
  </si>
  <si>
    <t>770815413 SSIAD ROZAY EN BRIE</t>
  </si>
  <si>
    <t>770815397 SSIAD MORMANT ET ALENTOURS</t>
  </si>
  <si>
    <t>770812485 SSIAD SMAD</t>
  </si>
  <si>
    <t>770802759 SSIAD SAINT FARGEAU PONTHIERRY</t>
  </si>
  <si>
    <t>770810984 SSIAD SDFR</t>
  </si>
  <si>
    <t>770814440 SSIAD PROVINS</t>
  </si>
  <si>
    <t>770004398 SSIAD CANTON DE LA FERTE GAUCHER</t>
  </si>
  <si>
    <t>770000065 SSIAD ADMR DE L'AUXENCE</t>
  </si>
  <si>
    <t>770810893 SSIAD TANDEM</t>
  </si>
  <si>
    <t>780825030 SSIAD ADMR DE SAINT ARNOULT</t>
  </si>
  <si>
    <t>780825956 SSIAD ADMR DU MANOIR</t>
  </si>
  <si>
    <t>780826525 SSIAD ADMR DU PAYS D'YVELINE</t>
  </si>
  <si>
    <t>780001541 SSIAD CH DE RAMBOUILLET</t>
  </si>
  <si>
    <t>780824322 SSIAD CHAVILLE-VIROFLAY SITE VIROFLAY</t>
  </si>
  <si>
    <t>780802245 SSIAD DE CONFLANS-SAINTE-HONORINE</t>
  </si>
  <si>
    <t>780802344 SSIAD DE HOUILLES</t>
  </si>
  <si>
    <t>780017992 SSIAD DE LOUVECIENNES</t>
  </si>
  <si>
    <t>780823613 SSIAD DE MAGNANVILLE</t>
  </si>
  <si>
    <t>780824314 SSIAD DE MAISONS LAFFITTE</t>
  </si>
  <si>
    <t>780804068 SSIAD DE MEULAN</t>
  </si>
  <si>
    <t>780825485 SSIAD DE SAINT GERMAIN EN LAYE</t>
  </si>
  <si>
    <t>780803342 SSIAD DE SARTROUVILLE</t>
  </si>
  <si>
    <t>780020731 SSIAD DOMUSVI ELEUSIS</t>
  </si>
  <si>
    <t>780018990 SSIAD DOMUSVI VERSAILLES</t>
  </si>
  <si>
    <t>780824579 SSIAD DU CGAS DE CHEVREUSE</t>
  </si>
  <si>
    <t>780016846 SSIAD DU PECQ</t>
  </si>
  <si>
    <t>780826194 SSIAD ESA LEPINE VERSAILLES</t>
  </si>
  <si>
    <t>780001442 SSIAD LA CELLE SAINT CLOUD-LE CHESNAY</t>
  </si>
  <si>
    <t>780804050 SSIAD LES MUREAUX</t>
  </si>
  <si>
    <t>780824595 SSIAD PA DE L' HOPITAL DE HOUDAN</t>
  </si>
  <si>
    <t>780822706 SSIAD PA DU CHI DE POISSY/STGERMAIN</t>
  </si>
  <si>
    <t>780804100 SSIAD PA LE VESINET</t>
  </si>
  <si>
    <t>780820486 SSIAD PA OBJECTIF SANTE</t>
  </si>
  <si>
    <t>780008918 SSIAD VELIZY VILLACOUBLAY</t>
  </si>
  <si>
    <t>910810944 SSIAD ARPAJON</t>
  </si>
  <si>
    <t>910808849 SSIAD ATHIS MONS</t>
  </si>
  <si>
    <t>910815562 SPASAD POLE DOMICILE91 CRF</t>
  </si>
  <si>
    <t>910814789 SPASAD BRUNOY</t>
  </si>
  <si>
    <t>910813633 SPASAD LE COUDRAY</t>
  </si>
  <si>
    <t>910807940 SSIAD DOURDAN</t>
  </si>
  <si>
    <t>910811611 SSIAD DRAVEIL</t>
  </si>
  <si>
    <t>910002344 SSIAD ADMR SANTE PLUS</t>
  </si>
  <si>
    <t>910808641 SPASAD MONTGERON</t>
  </si>
  <si>
    <t>910018290 SSIAD TRIADE 91 PALAISEAU</t>
  </si>
  <si>
    <t>910807916 SSIAD RIS ORANGIS</t>
  </si>
  <si>
    <t>910002849 SSIAD ADMR TROIS RIVIERES</t>
  </si>
  <si>
    <t>910814631 SSIAD STE GENEVIEVE DES BOIS</t>
  </si>
  <si>
    <t>910480029 SSIAD SAULX LES CHARTREUX</t>
  </si>
  <si>
    <t>910808955 SSIAD SAVIGNY SUR ORGE</t>
  </si>
  <si>
    <t>910805746 SSIAD SOISY SUR ECOLE</t>
  </si>
  <si>
    <t>910814011 SSIAD VIRY CHATILLON</t>
  </si>
  <si>
    <t>920809944 SSIAD DE NEUILLY</t>
  </si>
  <si>
    <t>920804564 SSIAD CESNAF</t>
  </si>
  <si>
    <t>920804705 SSIAD SESID</t>
  </si>
  <si>
    <t>920807344 SSIAD BOURG LA REINE</t>
  </si>
  <si>
    <t>920812476 SSIAD SAINT-CLOUD</t>
  </si>
  <si>
    <t>920025343 SSIAD SAINTE ANNE D'AURAY</t>
  </si>
  <si>
    <t>920019619 SSIAD SANTE SERVICE</t>
  </si>
  <si>
    <t>920811544 SSIAD SURESNES</t>
  </si>
  <si>
    <t>920813920 SSIAD GENNEVILLIERS</t>
  </si>
  <si>
    <t>920815008 SSIAD MEUDON</t>
  </si>
  <si>
    <t>920804713 SSIAD LES ABONDANCES</t>
  </si>
  <si>
    <t>920003829 SSIAD MALAKOFF</t>
  </si>
  <si>
    <t>920815859 CCAS/CIAS MONTROUGE</t>
  </si>
  <si>
    <t>920015039 SSIAD DOMUSVI BOIS COLOMBES</t>
  </si>
  <si>
    <t>920022209 DOMUSVI DOMICILE CLAMART</t>
  </si>
  <si>
    <t>920003647 SSIAD LEVALLOIS</t>
  </si>
  <si>
    <t>920003720 SSIAD 92</t>
  </si>
  <si>
    <t>920003076 SSIAD ODILON LANNELONGUE</t>
  </si>
  <si>
    <t>920815115 SSIAD FONDATION AULAGNIER</t>
  </si>
  <si>
    <t>920004298 SSIAD CRF ANTONY</t>
  </si>
  <si>
    <t>920011228 SSIAD CRF PUTEAUX</t>
  </si>
  <si>
    <t>920804739 SSIAD CRF CLICHY</t>
  </si>
  <si>
    <t>920814589 SSIAD CRF PLESSIS-ROBINSON</t>
  </si>
  <si>
    <t>920804689 SSIAD CRF VILLENEUVE-LA-GARENNE</t>
  </si>
  <si>
    <t>920812906 SSIAD CRF ISSY-LES-MOULINEAUX</t>
  </si>
  <si>
    <t>920804572 SSIAD COLOMBES USSIDF</t>
  </si>
  <si>
    <t>920027067 SSIAD DE NUIT 92 USSIDF</t>
  </si>
  <si>
    <t>920029493 SSIAD-ESA</t>
  </si>
  <si>
    <t>930003199 SSIAD LA MAIN TENDUE</t>
  </si>
  <si>
    <t>930811633 SSIAD AUBERVILLIERS</t>
  </si>
  <si>
    <t>930816533 SSIAD AULNAY SOUS BOIS</t>
  </si>
  <si>
    <t>930817572 SSIAD BAGNOLET</t>
  </si>
  <si>
    <t>930003280 SSIAD BOBIGNY</t>
  </si>
  <si>
    <t>930001532 SSIAD BONDY</t>
  </si>
  <si>
    <t>930811526 SSIAD GAGNY</t>
  </si>
  <si>
    <t>930812029 SSIAD LA COURNEUVE</t>
  </si>
  <si>
    <t>930817614 SSIAD LE BLANC-MESNIL</t>
  </si>
  <si>
    <t>930801337 SSIAD LE PRE ST GERVAIS</t>
  </si>
  <si>
    <t>930817564 SSIAD LES PAVILLONS/BOIS</t>
  </si>
  <si>
    <t>930816699 SSIAD LIVRY GARGAN</t>
  </si>
  <si>
    <t>930813613 SSIAD MONTFERMEIL</t>
  </si>
  <si>
    <t>930815899 SSIAD CAPS</t>
  </si>
  <si>
    <t>930813621 SSIAD MONTREUIL</t>
  </si>
  <si>
    <t>930019393 SSIAD NEUILLY PLAISANCE</t>
  </si>
  <si>
    <t>930022504 SSIAD DOMUSVI DOMICILE</t>
  </si>
  <si>
    <t>930817390 SSIAD NEUILLY-SUR-MARNE</t>
  </si>
  <si>
    <t>930000203 SSIAD NOISY LE GRAND</t>
  </si>
  <si>
    <t>930815881 SSIAD PANTIN</t>
  </si>
  <si>
    <t>930023023 SSIAD GROUPE SOS SENIORS</t>
  </si>
  <si>
    <t>930815915 SSIAD ROSNY-SOUS-BOIS</t>
  </si>
  <si>
    <t>930817010 SSIAD DE SAINT DENIS (FHSM)</t>
  </si>
  <si>
    <t>930026547 SSIAD NUIT PA-PH USSIF ANNEXE</t>
  </si>
  <si>
    <t>930817440 SSIAD DE SAINT-OUEN</t>
  </si>
  <si>
    <t>930000120 SSIAD SEVRAN</t>
  </si>
  <si>
    <t>930816228 SSIAD STAINS</t>
  </si>
  <si>
    <t>930816707 SSIAD VILLEPINTE</t>
  </si>
  <si>
    <t>940805302 SSIAD CACHANAISE SOINS</t>
  </si>
  <si>
    <t>940812688 SSIAD CACHAN MONSIEUR VINCENT</t>
  </si>
  <si>
    <t>940813652 SSIAD CHAMPIGNY</t>
  </si>
  <si>
    <t>940812464 SSIAD CLAPA</t>
  </si>
  <si>
    <t>940014459 SSIAD SANTE SERVICE</t>
  </si>
  <si>
    <t>940020605 SSIAD ARPAVIE</t>
  </si>
  <si>
    <t>940805294 SSIAD CRETEIL</t>
  </si>
  <si>
    <t>940022569  GCSMS Les EHPAD publics du Val de Marne</t>
  </si>
  <si>
    <t>940019516 SSIAD DE FONTENAY - EMSA</t>
  </si>
  <si>
    <t>940806623 SSIAD ALFORTVILLE ANNEXE FONTENAY</t>
  </si>
  <si>
    <t>940020399 SSIAD D'ORMESSON</t>
  </si>
  <si>
    <t>940811722 SSIAD DE BRY/MARNE (ANNEXE FONTENAY)</t>
  </si>
  <si>
    <t>940812381 SSIAD FONTENAY</t>
  </si>
  <si>
    <t>940812308 SSIAD FRESNES</t>
  </si>
  <si>
    <t>940810864 SSIAD IVRY</t>
  </si>
  <si>
    <t>940014509 SSIAD DOMUSVI IVRY SUR SEINE</t>
  </si>
  <si>
    <t>940016009 SSIAD VIVR' AG</t>
  </si>
  <si>
    <t>940809536 SSIAD LE PERREUX-SUR-MARNE</t>
  </si>
  <si>
    <t>940002744 SSIAD SAINT-MANDE</t>
  </si>
  <si>
    <t>940805187 SSIAD ST- MAUR</t>
  </si>
  <si>
    <t>940017502 SSIAD DE L'ABBAYE BORDS DE MARNE</t>
  </si>
  <si>
    <t>940014608 SSIAD COMPLEA</t>
  </si>
  <si>
    <t>940807704 SPASAD DE SUCY-EN-BRIE</t>
  </si>
  <si>
    <t>940014418 SSIAD NOUVEL HORIZON SOINS (NH SOINS)</t>
  </si>
  <si>
    <t>940812787 SSIAD VILLENEUVE ST GEORGES</t>
  </si>
  <si>
    <t>940008188 SSIAD DOMUSVI VINCENNES</t>
  </si>
  <si>
    <t>940790165 SSIAD AGES ET VIE</t>
  </si>
  <si>
    <t>940805229 SSIAD VITRY SUR SEINE</t>
  </si>
  <si>
    <t>940007578 SPASAD APF</t>
  </si>
  <si>
    <t>940025620 SPASAD SIMON DE CYRENE RUNGIS</t>
  </si>
  <si>
    <t>950801860 SSIAD RELAISANTE</t>
  </si>
  <si>
    <t>950808287 SSIAD CHANTEPIE MANCIER</t>
  </si>
  <si>
    <t>950801605 SSIAD BEZONS</t>
  </si>
  <si>
    <t>950808824 SSIAD CHANTEPIE MANCIER</t>
  </si>
  <si>
    <t>950015735 SSIAD DE MAGNY EN VEXIN</t>
  </si>
  <si>
    <t>950807883 SSIAD MARINES</t>
  </si>
  <si>
    <t>950012039 SSIAD ADMR DE L'EST PARISIS</t>
  </si>
  <si>
    <t>950802116 SSIAD PONTOISE</t>
  </si>
  <si>
    <t>950808295 SSIAD SARCELLES</t>
  </si>
  <si>
    <t>950008458 SSIAD EPINAD (NUIT EXPERIMENTAL)</t>
  </si>
  <si>
    <t>950803718 SSIAD ADSSID</t>
  </si>
  <si>
    <t>950801779 SSIAD SURVILLIERS</t>
  </si>
  <si>
    <t>950480012 SSIAD TAVERNY</t>
  </si>
  <si>
    <t>Organisme privé à but non lucratif</t>
  </si>
  <si>
    <t>Organisme privé à but lucratif</t>
  </si>
  <si>
    <t>Commentaire</t>
  </si>
  <si>
    <t>AVIS FINAL</t>
  </si>
  <si>
    <t xml:space="preserve">Critères </t>
  </si>
  <si>
    <t>Indicateurs</t>
  </si>
  <si>
    <t xml:space="preserve">Total </t>
  </si>
  <si>
    <t>Fonction</t>
  </si>
  <si>
    <t>Commentaires / Appréciations</t>
  </si>
  <si>
    <t>Coefficient 
pondérateur</t>
  </si>
  <si>
    <t xml:space="preserve"> La capacité 
à répondre aux besoins </t>
  </si>
  <si>
    <t>Le besoin en soins sur le territoire</t>
  </si>
  <si>
    <r>
      <rPr>
        <b/>
        <sz val="7"/>
        <color theme="1"/>
        <rFont val="Times New Roman"/>
        <family val="1"/>
      </rPr>
      <t xml:space="preserve"> </t>
    </r>
    <r>
      <rPr>
        <b/>
        <sz val="12"/>
        <color theme="1"/>
        <rFont val="Calibri"/>
        <family val="2"/>
        <scheme val="minor"/>
      </rPr>
      <t>Le besoin en soins sur le territoire</t>
    </r>
  </si>
  <si>
    <t>Cotation
(1 à 5)</t>
  </si>
  <si>
    <t>TOTAL</t>
  </si>
  <si>
    <t>Favorable</t>
  </si>
  <si>
    <t>Défavorable</t>
  </si>
  <si>
    <t>En attente de document complémentaire</t>
  </si>
  <si>
    <t xml:space="preserve">Capacité à mettre en œuvre des places supplémentaires au regard du fonctionnement actuel </t>
  </si>
  <si>
    <t>Capacité à respecter les délais de mise en œuvre au regard des recrutements nécessaires</t>
  </si>
  <si>
    <t>SSIAD DE JOUR VYV3</t>
  </si>
  <si>
    <t>SPASAD NOTRE VILLAGE</t>
  </si>
  <si>
    <t>SSIAD PARIS GROUPE SOS SENIORS</t>
  </si>
  <si>
    <t>SSIAD DOMUSVI PARIS 16</t>
  </si>
  <si>
    <t>SPASAD APSSAD JOUR</t>
  </si>
  <si>
    <t>SSIAD ADMR 20</t>
  </si>
  <si>
    <t>SSIAD DOMUSVI DOMICILE EUROPE</t>
  </si>
  <si>
    <t>SSIAD PRESENCE A DOMICILE</t>
  </si>
  <si>
    <t>SSIAD CASVP</t>
  </si>
  <si>
    <t>SSIAD DOMUSVI MONTMARTRE</t>
  </si>
  <si>
    <t>SPASAD ADIAM</t>
  </si>
  <si>
    <t>SSIAD DE NUIT VYV3</t>
  </si>
  <si>
    <t>SSIAD ATMOSPHERE</t>
  </si>
  <si>
    <t>SSIAD ASSISTANCE PARIS</t>
  </si>
  <si>
    <t>SSIAD APSSAD NUIT</t>
  </si>
  <si>
    <t>SPASAD FOSAD</t>
  </si>
  <si>
    <t>SSIAD ISATIS</t>
  </si>
  <si>
    <t>SSIAD GERBIER</t>
  </si>
  <si>
    <t>SSIAD ASEI DOM</t>
  </si>
  <si>
    <t>SSIAD COEUR DE VILLE</t>
  </si>
  <si>
    <t>SPASAD MAISON DES CHAMPS</t>
  </si>
  <si>
    <t>SPASAD AMSAV</t>
  </si>
  <si>
    <t>SPASAD AMSAD LEOPOLD BELLAN</t>
  </si>
  <si>
    <t>SSIAD VYV3</t>
  </si>
  <si>
    <t>SPASAD ASAD</t>
  </si>
  <si>
    <t>SSIAD LA CROIX SAINT-SIMON</t>
  </si>
  <si>
    <t>SSIAD ADMR DE L'AUXENCE</t>
  </si>
  <si>
    <t>SSIAD CANTON DE LA FERTE GAUCHER</t>
  </si>
  <si>
    <t>SSIAD ECUELLES</t>
  </si>
  <si>
    <t>SSIAD ROISSY EN BRIE</t>
  </si>
  <si>
    <t>SSIAD DE NEMOURS</t>
  </si>
  <si>
    <t>SSIAD SAINT FARGEAU PONTHIERRY</t>
  </si>
  <si>
    <t>SSIAD DU PAYS DE MEAUX</t>
  </si>
  <si>
    <t>SSIAD TANDEM</t>
  </si>
  <si>
    <t>SSIAD SDFR</t>
  </si>
  <si>
    <t>SSIAD SMAD</t>
  </si>
  <si>
    <t>SSIAD MONTEREAU CROIX ROUGE FRANÇAISE</t>
  </si>
  <si>
    <t>SSIAD PROVINS</t>
  </si>
  <si>
    <t>SSIAD ASDMR DE MELUN</t>
  </si>
  <si>
    <t>SSIAD MORMANT ET ALENTOURS</t>
  </si>
  <si>
    <t>SSIAD ROZAY EN BRIE</t>
  </si>
  <si>
    <t>SSIAD DE CHELLES</t>
  </si>
  <si>
    <t>SSIAD DAMMARTIN EN GOELE</t>
  </si>
  <si>
    <t>SSIAD DE LA FERTE SOUS JOUARRE</t>
  </si>
  <si>
    <t>SSIAD LA CELLE SAINT CLOUD-LE CHESNAY</t>
  </si>
  <si>
    <t>SSIAD CH DE RAMBOUILLET</t>
  </si>
  <si>
    <t>SSIAD VELIZY VILLACOUBLAY</t>
  </si>
  <si>
    <t>SSIAD DU PECQ</t>
  </si>
  <si>
    <t>SSIAD DE LOUVECIENNES</t>
  </si>
  <si>
    <t>SSIAD DOMUSVI VERSAILLES</t>
  </si>
  <si>
    <t>SSIAD DOMUSVI ELEUSIS</t>
  </si>
  <si>
    <t>SSIAD DE CONFLANS-SAINTE-HONORINE</t>
  </si>
  <si>
    <t>SSIAD DE HOUILLES</t>
  </si>
  <si>
    <t>SSIAD DE SARTROUVILLE</t>
  </si>
  <si>
    <t>SSIAD LES MUREAUX</t>
  </si>
  <si>
    <t>SSIAD DE MEULAN</t>
  </si>
  <si>
    <t>SSIAD PA LE VESINET</t>
  </si>
  <si>
    <t>SSIAD PA OBJECTIF SANTE</t>
  </si>
  <si>
    <t>SSIAD PA DU CHI DE POISSY/STGERMAIN</t>
  </si>
  <si>
    <t>SSIAD DE MAGNANVILLE</t>
  </si>
  <si>
    <t>SSIAD DE MAISONS LAFFITTE</t>
  </si>
  <si>
    <t>SSIAD CHAVILLE-VIROFLAY SITE VIROFLAY</t>
  </si>
  <si>
    <t>SSIAD DU CGAS DE CHEVREUSE</t>
  </si>
  <si>
    <t>SSIAD PA DE L' HOPITAL DE HOUDAN</t>
  </si>
  <si>
    <t>SSIAD ADMR DE SAINT ARNOULT</t>
  </si>
  <si>
    <t>SSIAD DE SAINT GERMAIN EN LAYE</t>
  </si>
  <si>
    <t>SSIAD ADMR DU MANOIR</t>
  </si>
  <si>
    <t>SSIAD ESA LEPINE VERSAILLES</t>
  </si>
  <si>
    <t>SSIAD ADMR DU PAYS D'YVELINE</t>
  </si>
  <si>
    <t>SSIAD ADMR SANTE PLUS</t>
  </si>
  <si>
    <t>SSIAD ADMR TROIS RIVIERES</t>
  </si>
  <si>
    <t>SSIAD TRIADE 91 PALAISEAU</t>
  </si>
  <si>
    <t>SSIAD SAULX LES CHARTREUX</t>
  </si>
  <si>
    <t>SSIAD SOISY SUR ECOLE</t>
  </si>
  <si>
    <t>SSIAD RIS ORANGIS</t>
  </si>
  <si>
    <t>SSIAD DOURDAN</t>
  </si>
  <si>
    <t>SPASAD MONTGERON</t>
  </si>
  <si>
    <t>SSIAD ATHIS MONS</t>
  </si>
  <si>
    <t>SSIAD SAVIGNY SUR ORGE</t>
  </si>
  <si>
    <t>SSIAD ARPAJON</t>
  </si>
  <si>
    <t>SSIAD DRAVEIL</t>
  </si>
  <si>
    <t>SPASAD LE COUDRAY</t>
  </si>
  <si>
    <t>SSIAD VIRY CHATILLON</t>
  </si>
  <si>
    <t>SSIAD STE GENEVIEVE DES BOIS</t>
  </si>
  <si>
    <t>SPASAD BRUNOY</t>
  </si>
  <si>
    <t>SPASAD POLE DOMICILE91 CRF</t>
  </si>
  <si>
    <t>SSIAD SEVRAN</t>
  </si>
  <si>
    <t>SSIAD NOISY LE GRAND</t>
  </si>
  <si>
    <t>SSIAD BONDY</t>
  </si>
  <si>
    <t>SSIAD LA MAIN TENDUE</t>
  </si>
  <si>
    <t>SSIAD BOBIGNY</t>
  </si>
  <si>
    <t>SSIAD NEUILLY PLAISANCE</t>
  </si>
  <si>
    <t>SSIAD DOMUSVI DOMICILE</t>
  </si>
  <si>
    <t>SSIAD GROUPE SOS SENIORS</t>
  </si>
  <si>
    <t>SSIAD LE PRE ST GERVAIS</t>
  </si>
  <si>
    <t>SSIAD GAGNY</t>
  </si>
  <si>
    <t>SSIAD AUBERVILLIERS</t>
  </si>
  <si>
    <t>SSIAD LA COURNEUVE</t>
  </si>
  <si>
    <t>SSIAD MONTFERMEIL</t>
  </si>
  <si>
    <t>SSIAD MONTREUIL</t>
  </si>
  <si>
    <t>SSIAD PANTIN</t>
  </si>
  <si>
    <t>SSIAD CAPS</t>
  </si>
  <si>
    <t>SSIAD ROSNY-SOUS-BOIS</t>
  </si>
  <si>
    <t>SSIAD STAINS</t>
  </si>
  <si>
    <t>SSIAD AULNAY SOUS BOIS</t>
  </si>
  <si>
    <t>SSIAD LIVRY GARGAN</t>
  </si>
  <si>
    <t>SSIAD VILLEPINTE</t>
  </si>
  <si>
    <t>SSIAD DE SAINT DENIS (FHSM)</t>
  </si>
  <si>
    <t>SSIAD NEUILLY-SUR-MARNE</t>
  </si>
  <si>
    <t>SSIAD DE SAINT-OUEN</t>
  </si>
  <si>
    <t>SSIAD LES PAVILLONS/BOIS</t>
  </si>
  <si>
    <t>SSIAD BAGNOLET</t>
  </si>
  <si>
    <t>SSIAD LE BLANC-MESNIL</t>
  </si>
  <si>
    <t>Sources : CartoSanté 2022 et ADELI 2022 pour Paris / INSEE 2019</t>
  </si>
  <si>
    <t>PH</t>
  </si>
  <si>
    <t>Statut Juridique</t>
  </si>
  <si>
    <t>ESA</t>
  </si>
  <si>
    <t>Autre</t>
  </si>
  <si>
    <t>Nombre de places
autorisées</t>
  </si>
  <si>
    <t>Oui, en SPASAD</t>
  </si>
  <si>
    <t>Oui, en SPASAD expérimental</t>
  </si>
  <si>
    <t>Non</t>
  </si>
  <si>
    <t>Taux d’occupation PA</t>
  </si>
  <si>
    <r>
      <t>Effectifs</t>
    </r>
    <r>
      <rPr>
        <b/>
        <sz val="11"/>
        <color theme="4"/>
        <rFont val="Calibri"/>
        <family val="2"/>
        <scheme val="minor"/>
      </rPr>
      <t xml:space="preserve"> SOINS</t>
    </r>
  </si>
  <si>
    <t>Nombre ETP</t>
  </si>
  <si>
    <t>Qualification</t>
  </si>
  <si>
    <t>Infirmiers</t>
  </si>
  <si>
    <t>IDEC</t>
  </si>
  <si>
    <t>Total</t>
  </si>
  <si>
    <t>Administratif</t>
  </si>
  <si>
    <t>L’extension de capacité sollicitée est-celle compatible avec les locaux actuels ?</t>
  </si>
  <si>
    <t>Caractéristiques des personnes prises en charge</t>
  </si>
  <si>
    <t>2. Fonctionnement actuel du service</t>
  </si>
  <si>
    <t xml:space="preserve">File d'attente de patients "personnes âgées"
au moment de la demande  </t>
  </si>
  <si>
    <t>Nombre de PA</t>
  </si>
  <si>
    <t>Profil des PA</t>
  </si>
  <si>
    <t>Oui</t>
  </si>
  <si>
    <t>Précisions et commentraires éventuels</t>
  </si>
  <si>
    <t>3. Le projet d'extension</t>
  </si>
  <si>
    <t>4. Critères de sélection</t>
  </si>
  <si>
    <t>5. Avis</t>
  </si>
  <si>
    <t>Avis argumenté de la Délégation Départementale ARS</t>
  </si>
  <si>
    <t xml:space="preserve">Coordonnées instructeur Délégation Départementale ARS </t>
  </si>
  <si>
    <t xml:space="preserve">Cadre réservé à l'administration </t>
  </si>
  <si>
    <t>Dispositifs et dispositifs expérimentaux portés
par le service (SRAD, CRT, ESA, ESNA, etc.)</t>
  </si>
  <si>
    <t xml:space="preserve">Le profil du service et
sa coordination avec les partenaires territoriaux </t>
  </si>
  <si>
    <t>La capacité du service à mettre en œuvre</t>
  </si>
  <si>
    <t>Partenariats extérieurs 
(HAD, EHPAD, IDEL, DAC, CPTS, SAAD, établissements de santé, etc.)</t>
  </si>
  <si>
    <t>Souhaitez-vous modifier votre territoire d'intervention ?</t>
  </si>
  <si>
    <t xml:space="preserve">
Identité de la personne en charge du dossier
</t>
  </si>
  <si>
    <t>Identité du représentant légal</t>
  </si>
  <si>
    <t>Oui/Non</t>
  </si>
  <si>
    <t>Nombre de PA en attente 
d’une prise en charge dans le service</t>
  </si>
  <si>
    <t>Cohérence du projet d’extension dans le contexte de la réforme des SAD (évaluation et anticipation de l’impact sur l’organisation actuelle du service)</t>
  </si>
  <si>
    <t>Nombre 
d’ETP vacants</t>
  </si>
  <si>
    <t>Si non, préciser le projet</t>
  </si>
  <si>
    <t>Si oui, préciser le projet</t>
  </si>
  <si>
    <t>Travaillez-vous avec des partenaires extérieurs ?
(HAD, EHPAD, IDEL, DAC, CPTS, SAAD, établissements de santé, etc.)</t>
  </si>
  <si>
    <r>
      <t xml:space="preserve">Nombre de places attribué
</t>
    </r>
    <r>
      <rPr>
        <b/>
        <sz val="11"/>
        <color theme="9"/>
        <rFont val="Calibri"/>
        <family val="2"/>
        <scheme val="minor"/>
      </rPr>
      <t>PA classique</t>
    </r>
  </si>
  <si>
    <r>
      <t xml:space="preserve">Si oui, préciser lesquels
</t>
    </r>
    <r>
      <rPr>
        <b/>
        <sz val="11"/>
        <color theme="9"/>
        <rFont val="Calibri"/>
        <family val="2"/>
        <scheme val="minor"/>
      </rPr>
      <t xml:space="preserve"> (conventions, lettres d'intention à joindre au dossier de candidature)</t>
    </r>
  </si>
  <si>
    <t>Aide-soignants</t>
  </si>
  <si>
    <r>
      <t xml:space="preserve">Nombre ETP 
</t>
    </r>
    <r>
      <rPr>
        <b/>
        <sz val="11"/>
        <color theme="9"/>
        <rFont val="Calibri"/>
        <family val="2"/>
        <scheme val="minor"/>
      </rPr>
      <t>vacant</t>
    </r>
  </si>
  <si>
    <t>Le service porte-t-il des dispositifs et/ou des dispositifs expérimentaux ? (ESA, ESNA, CRT, SRAD, etc.)</t>
  </si>
  <si>
    <t>Si oui, préciser lesquels</t>
  </si>
  <si>
    <t>Combien d’ETP seront nécessaires pour la mise en œuvre de cette extension de capacité ?</t>
  </si>
  <si>
    <t>Pop âgée de 75 ans et +: INSEE 2019</t>
  </si>
  <si>
    <r>
      <t xml:space="preserve">Nombre de places 
</t>
    </r>
    <r>
      <rPr>
        <b/>
        <sz val="11"/>
        <color theme="9"/>
        <rFont val="Calibri"/>
        <family val="2"/>
        <scheme val="minor"/>
      </rPr>
      <t>PA classique</t>
    </r>
    <r>
      <rPr>
        <b/>
        <sz val="11"/>
        <color theme="1"/>
        <rFont val="Calibri"/>
        <family val="2"/>
        <scheme val="minor"/>
      </rPr>
      <t xml:space="preserve"> 
sollicité</t>
    </r>
  </si>
  <si>
    <t>GIR 1</t>
  </si>
  <si>
    <t>GIR 2</t>
  </si>
  <si>
    <t>GIR 3</t>
  </si>
  <si>
    <t>GIR 4</t>
  </si>
  <si>
    <t>GIR 5</t>
  </si>
  <si>
    <t>Identification du service</t>
  </si>
  <si>
    <t>1. Informations sur le SSIAD/SPASAD/SAD mixte</t>
  </si>
  <si>
    <t>Sources :</t>
  </si>
  <si>
    <t>Dépendance des PA pris en charge</t>
  </si>
  <si>
    <t>N°FINESS géographique et Raison Sociale</t>
  </si>
  <si>
    <t>NE PAS TOUCHER A CET ONGLET</t>
  </si>
  <si>
    <t>Combien de places pour personnes âgées 
souhaitez-vous solliciter ?</t>
  </si>
  <si>
    <t>Démarches mises en place</t>
  </si>
  <si>
    <t>TOJ = Nombre de journées réalisées / Nombre de journées théoriques</t>
  </si>
  <si>
    <t>Taux d’occupation en nombre de journées réalisées (TOJ)</t>
  </si>
  <si>
    <t>Dossier de candidature</t>
  </si>
  <si>
    <t>Attribution de places de soins aux services existants</t>
  </si>
  <si>
    <t>Onglet Dossier de candidature</t>
  </si>
  <si>
    <t>Onglet Densité IDEL</t>
  </si>
  <si>
    <t>Les cadres entourés en rouge sont réservés à l'administration</t>
  </si>
  <si>
    <t>1 patient vu = 1 journée quel que soit le nombre d‘intervenant</t>
  </si>
  <si>
    <t>Nombre de journées théoriques = Nombre de places autorisées x 365 jours</t>
  </si>
  <si>
    <t>Taux d’occupation en nombre de journées réalisées : Nombre de journées réalisées / Nombre de journées théoriques (nombre de jours d'ouverture du service)</t>
  </si>
  <si>
    <r>
      <t xml:space="preserve">PA 
</t>
    </r>
    <r>
      <rPr>
        <b/>
        <sz val="9"/>
        <color theme="1"/>
        <rFont val="Calibri"/>
        <family val="2"/>
        <scheme val="minor"/>
      </rPr>
      <t>(hors financement complémentaire : ESA, etc.)</t>
    </r>
  </si>
  <si>
    <r>
      <t xml:space="preserve">Taux d’occupation PA 
</t>
    </r>
    <r>
      <rPr>
        <b/>
        <sz val="9"/>
        <color theme="1"/>
        <rFont val="Calibri"/>
        <family val="2"/>
        <scheme val="minor"/>
      </rPr>
      <t>(hors financement complémentaire : ESA, etc.)</t>
    </r>
  </si>
  <si>
    <t>Le porteur complète les informations relatives à l'identification du SSIAD.</t>
  </si>
  <si>
    <t>Nombre de journées réalisées = Nombre patients vus j1 + Nombre patients vus j2 + (…) + Nombre patients vus j365</t>
  </si>
  <si>
    <t xml:space="preserve">Répartition par GIR des patients PA pris en charge (%) </t>
  </si>
  <si>
    <t>Psychologue</t>
  </si>
  <si>
    <t>Effectifs du SSIAD / SPASAD / SAD mixte (au moment de la demande d'autorisation)</t>
  </si>
  <si>
    <t>Le porteur complète les informations relatives au service au moment de la demande d'extension. Toutes les questions sont obligatoires (hors commentaires).</t>
  </si>
  <si>
    <t>Cette partie est réservée à l'administration.</t>
  </si>
  <si>
    <r>
      <rPr>
        <b/>
        <sz val="10"/>
        <color theme="1"/>
        <rFont val="Arial"/>
        <family val="2"/>
      </rPr>
      <t>Nombre d'infirmiers libéraux 2022</t>
    </r>
    <r>
      <rPr>
        <sz val="10"/>
        <color theme="1"/>
        <rFont val="Arial"/>
        <family val="2"/>
      </rPr>
      <t xml:space="preserve"> : somme des IDEL présents sur le territoire d'intervention du SSIAD/SPASAD/SAD mixte</t>
    </r>
  </si>
  <si>
    <t>Cet onglet est donné à titre informatif. Le porteur peut le consulter pour connaître la densité d'IDEL sur son territoire.</t>
  </si>
  <si>
    <t xml:space="preserve">IDEL : CartoSanté 2022 et ADELI 2022 pour Paris </t>
  </si>
  <si>
    <t>Moyenne de la densité IDEL par rapport à la population âgée de 75 ans et plus pour 1 000 habitants : 
moyenne de la densité d'IDEL présents sur le territoire du SSIAD/SPASAD/SAD mixte par rapport à la population âgée de 75 ans et plus</t>
  </si>
  <si>
    <t>Commentaires</t>
  </si>
  <si>
    <t xml:space="preserve">Le porteur complète les informations relatives à son projet d'extension. Toutes les questions sont obligatoires (hors commentaires).  </t>
  </si>
  <si>
    <t xml:space="preserve">Le porteur joint au dossier de candidature : son projet de service (10 pages maximum hors annexes), le budget prévisionnel ainsi que le calendrier de mise en œuvre et de montée en charge opérationnelle, </t>
  </si>
  <si>
    <t>en particulier sur le plan des ressources humaines (voir le contenu attendu dans le cahier des charges).</t>
  </si>
  <si>
    <r>
      <t xml:space="preserve">Le dossier de candidature est composé de </t>
    </r>
    <r>
      <rPr>
        <b/>
        <sz val="10"/>
        <color theme="1"/>
        <rFont val="Arial"/>
        <family val="2"/>
      </rPr>
      <t>5 parties</t>
    </r>
    <r>
      <rPr>
        <sz val="10"/>
        <color theme="1"/>
        <rFont val="Arial"/>
        <family val="2"/>
      </rPr>
      <t xml:space="preserve"> :</t>
    </r>
  </si>
  <si>
    <t>Cet onglet est à compléter par le porteur du projet d'extension en veillant à remplir toutes les informations demandées.</t>
  </si>
  <si>
    <r>
      <t>Pour toute question, le porteur peut adresser un email à :</t>
    </r>
    <r>
      <rPr>
        <b/>
        <sz val="10"/>
        <color theme="1"/>
        <rFont val="Arial"/>
        <family val="2"/>
      </rPr>
      <t xml:space="preserve"> ars-idf-aap-medicosocial-pa@ars.sante.fr</t>
    </r>
  </si>
  <si>
    <t>1. Informations sur le SSIAD / SPASAD / SAD mixte</t>
  </si>
  <si>
    <t>Capacité autorisée (PA/PH) inférieure à 50 places (départements 75, 78, 91, 93) et 80 places (département 77)</t>
  </si>
  <si>
    <r>
      <t xml:space="preserve">Densité d’IDEL par rapport à la population 
de 75 ans et plus sur le territoire d'intervention
</t>
    </r>
    <r>
      <rPr>
        <i/>
        <sz val="11"/>
        <color theme="1"/>
        <rFont val="Calibri"/>
        <family val="2"/>
        <scheme val="minor"/>
      </rPr>
      <t>Sources : 
IDEL : cartoSanté 2022 et ADELI 2022 pour Paris 
Pop âgée de 75 ans et +: INSEE 2019</t>
    </r>
  </si>
  <si>
    <r>
      <t xml:space="preserve">Cohérence du budget prévisionnel au regard du coût à la place et de l'équilibre budgétaire du service
</t>
    </r>
    <r>
      <rPr>
        <i/>
        <sz val="11"/>
        <color theme="1"/>
        <rFont val="Calibri"/>
        <family val="2"/>
        <scheme val="minor"/>
      </rPr>
      <t>Compte administratif / ERRD à vérifier</t>
    </r>
  </si>
  <si>
    <t xml:space="preserve">Total région </t>
  </si>
  <si>
    <t>750811226 SAD BCS BIEN CHEZ SOI</t>
  </si>
  <si>
    <t>910814367 ADMR DU HUREPOIX</t>
  </si>
  <si>
    <t>930007828 DRANCY</t>
  </si>
  <si>
    <t>930011358 NOISY-LE-SEC</t>
  </si>
  <si>
    <t>930811682 VILLEMOMBLE</t>
  </si>
  <si>
    <r>
      <t xml:space="preserve">N°FINESS Juridique
</t>
    </r>
    <r>
      <rPr>
        <i/>
        <sz val="9"/>
        <color theme="1"/>
        <rFont val="Calibri"/>
        <family val="2"/>
        <scheme val="minor"/>
      </rPr>
      <t>(remplissage automatique)</t>
    </r>
  </si>
  <si>
    <t>Public autonome</t>
  </si>
  <si>
    <t>Public hospitalier</t>
  </si>
  <si>
    <t>Public territorial</t>
  </si>
  <si>
    <t>Ergothérapeute/Psychomotricen</t>
  </si>
  <si>
    <t>Merci de joindre au dossier de candidature : le projet de service, le budget prévisionnel ainsi que le calendrier de mise en œuvre et de montée en charge opérationnelle, en particulier sur le plan des ressources humaines (voir le contenu attendu dans le cahier des charges).</t>
  </si>
  <si>
    <r>
      <t>Serez-vous en capacité d'opérer cette extension pour le</t>
    </r>
    <r>
      <rPr>
        <b/>
        <sz val="11"/>
        <color theme="9"/>
        <rFont val="Calibri"/>
        <family val="2"/>
        <scheme val="minor"/>
      </rPr>
      <t xml:space="preserve"> 1er décembre 2025 </t>
    </r>
    <r>
      <rPr>
        <b/>
        <sz val="11"/>
        <color theme="1"/>
        <rFont val="Calibri"/>
        <family val="2"/>
        <scheme val="minor"/>
      </rPr>
      <t>au plus tard ?</t>
    </r>
  </si>
  <si>
    <t>NUM_DPT</t>
  </si>
  <si>
    <t>FINESS_GEO</t>
  </si>
  <si>
    <t>RS</t>
  </si>
  <si>
    <t xml:space="preserve"> Nombre d'idel</t>
  </si>
  <si>
    <t>Moyenne de Densité d'idel</t>
  </si>
  <si>
    <t>SAD BCS BIEN CHEZ SOI</t>
  </si>
  <si>
    <t>Total 75</t>
  </si>
  <si>
    <t>Total 77</t>
  </si>
  <si>
    <t>Total 78</t>
  </si>
  <si>
    <t>ADMR DU HUREPOIX</t>
  </si>
  <si>
    <t>Total 91</t>
  </si>
  <si>
    <t>SSIAD ODILON LANNELONGUE</t>
  </si>
  <si>
    <t>SSIAD LEVALLOIS</t>
  </si>
  <si>
    <t>SSIAD 92</t>
  </si>
  <si>
    <t>SSIAD MALAKOFF</t>
  </si>
  <si>
    <t>SSIAD CRF ANTONY</t>
  </si>
  <si>
    <t>SSIAD DOMUSVI BOIS COLOMBES</t>
  </si>
  <si>
    <t>SSIAD SANTE SERVICE</t>
  </si>
  <si>
    <t>DOMUSVI DOMICILE CLAMART</t>
  </si>
  <si>
    <t>SSIAD SAINTE ANNE D'AURAY</t>
  </si>
  <si>
    <t>SSIAD DE NUIT 92 USSIDF</t>
  </si>
  <si>
    <t>SSIAD-ESA</t>
  </si>
  <si>
    <t>SSIAD CESNAF</t>
  </si>
  <si>
    <t>SSIAD COLOMBES USSIDF</t>
  </si>
  <si>
    <t>SSIAD SESID</t>
  </si>
  <si>
    <t>SSIAD LES ABONDANCES</t>
  </si>
  <si>
    <t>SSIAD BOURG LA REINE</t>
  </si>
  <si>
    <t>SSIAD DE NEUILLY</t>
  </si>
  <si>
    <t>SSIAD SURESNES</t>
  </si>
  <si>
    <t>SSIAD SAINT-CLOUD</t>
  </si>
  <si>
    <t>SSIAD GENNEVILLIERS</t>
  </si>
  <si>
    <t>SSIAD MEUDON</t>
  </si>
  <si>
    <t>SSIAD FONDATION AULAGNIER</t>
  </si>
  <si>
    <t>CCAS/CIAS MONTROUGE</t>
  </si>
  <si>
    <t>Total 92</t>
  </si>
  <si>
    <t>Total 93</t>
  </si>
  <si>
    <t>SSIAD SAINT-MANDE</t>
  </si>
  <si>
    <t>SSIAD DOMUSVI VINCENNES</t>
  </si>
  <si>
    <t>SSIAD NOUVEL HORIZON SOINS (NH SOINS)</t>
  </si>
  <si>
    <t>SSIAD DOMUSVI IVRY SUR SEINE</t>
  </si>
  <si>
    <t>SSIAD COMPLEA</t>
  </si>
  <si>
    <t>SSIAD VIVR' AG</t>
  </si>
  <si>
    <t>SSIAD DE L'ABBAYE BORDS DE MARNE</t>
  </si>
  <si>
    <t>SSIAD DE FONTENAY - EMSA</t>
  </si>
  <si>
    <t>SSIAD ARPAVIE</t>
  </si>
  <si>
    <t>SSIAD AGES ET VIE</t>
  </si>
  <si>
    <t>SSIAD ST- MAUR</t>
  </si>
  <si>
    <t>SSIAD VITRY SUR SEINE</t>
  </si>
  <si>
    <t>SSIAD CRETEIL</t>
  </si>
  <si>
    <t>SSIAD CACHANAISE SOINS</t>
  </si>
  <si>
    <t>SPASAD DE SUCY-EN-BRIE</t>
  </si>
  <si>
    <t>SSIAD LE PERREUX-SUR-MARNE</t>
  </si>
  <si>
    <t>SSIAD IVRY</t>
  </si>
  <si>
    <t>SSIAD FRESNES</t>
  </si>
  <si>
    <t>SSIAD FONTENAY</t>
  </si>
  <si>
    <t>SSIAD CLAPA</t>
  </si>
  <si>
    <t>SSIAD CACHAN MONSIEUR VINCENT</t>
  </si>
  <si>
    <t>SSIAD VILLENEUVE ST GEORGES</t>
  </si>
  <si>
    <t>SSIAD CHAMPIGNY</t>
  </si>
  <si>
    <t>Total 94</t>
  </si>
  <si>
    <t>SSIAD EPINAD (NUIT EXPERIMENTAL)</t>
  </si>
  <si>
    <t>SSIAD ADMR DE L'EST PARISIS</t>
  </si>
  <si>
    <t>SSIAD DE MAGNY EN VEXIN</t>
  </si>
  <si>
    <t xml:space="preserve">SPASAD Villiers le Bel </t>
  </si>
  <si>
    <t>SSIAD TAVERNY</t>
  </si>
  <si>
    <t>SSIAD BEZONS</t>
  </si>
  <si>
    <t>SSIAD SURVILLIERS</t>
  </si>
  <si>
    <t>SSIAD RELAISANTE</t>
  </si>
  <si>
    <t>SSIAD PONTOISE</t>
  </si>
  <si>
    <t>SSIAD ADSSID</t>
  </si>
  <si>
    <t>SSIAD MARINES</t>
  </si>
  <si>
    <t>SSIAD CHANTEPIE MANCIER</t>
  </si>
  <si>
    <t>SSIAD SARCELLES</t>
  </si>
  <si>
    <t>Total 95</t>
  </si>
  <si>
    <t xml:space="preserve">Le porteur complète la répartition des patients pris en charge par GIR en porcentage en 2023 et en 2024. </t>
  </si>
  <si>
    <t>Dossier de candidature
Attribution de places de soins aux services existants
ARS Ile-de-France</t>
  </si>
  <si>
    <t>Nombre de places 
(actuel + sollicité)
TOTAL PA-PH</t>
  </si>
  <si>
    <t>ARS Ile-de-France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</si>
</sst>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 #,##0.0_-;_-* &quot;-&quot;??_-;_-@_-"/>
    <numFmt numFmtId="165" formatCode="0#&quot; &quot;##&quot; &quot;##&quot; &quot;##&quot; &quot;##"/>
    <numFmt numFmtId="166" formatCode="_-* #,##0_-;\-* #,##0_-;_-* &quot;-&quot;??_-;_-@_-"/>
    <numFmt numFmtId="167"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b/>
      <sz val="14"/>
      <color theme="1"/>
      <name val="Calibri"/>
      <family val="2"/>
      <scheme val="minor"/>
    </font>
    <font>
      <b/>
      <sz val="11"/>
      <color theme="4"/>
      <name val="Calibri"/>
      <family val="2"/>
      <scheme val="minor"/>
    </font>
    <font>
      <b/>
      <sz val="12"/>
      <color theme="1"/>
      <name val="Calibri"/>
      <family val="2"/>
      <scheme val="minor"/>
    </font>
    <font>
      <b/>
      <sz val="7"/>
      <color theme="1"/>
      <name val="Times New Roman"/>
      <family val="1"/>
    </font>
    <font>
      <b/>
      <sz val="18"/>
      <color theme="1"/>
      <name val="Calibri"/>
      <family val="2"/>
      <scheme val="minor"/>
    </font>
    <font>
      <sz val="11"/>
      <color theme="1"/>
      <name val="Arial"/>
      <family val="2"/>
    </font>
    <font>
      <b/>
      <sz val="11"/>
      <color theme="9"/>
      <name val="Calibri"/>
      <family val="2"/>
      <scheme val="minor"/>
    </font>
    <font>
      <b/>
      <i/>
      <sz val="14"/>
      <color rgb="FFFF0000"/>
      <name val="Calibri"/>
      <family val="2"/>
      <scheme val="minor"/>
    </font>
    <font>
      <b/>
      <sz val="11"/>
      <color theme="0"/>
      <name val="Calibri"/>
      <family val="2"/>
      <scheme val="minor"/>
    </font>
    <font>
      <b/>
      <i/>
      <sz val="14"/>
      <color theme="1"/>
      <name val="Calibri"/>
      <family val="2"/>
      <scheme val="minor"/>
    </font>
    <font>
      <b/>
      <sz val="11"/>
      <color theme="5"/>
      <name val="Calibri"/>
      <family val="2"/>
      <scheme val="minor"/>
    </font>
    <font>
      <b/>
      <sz val="16"/>
      <color rgb="FF00B0F0"/>
      <name val="Arial"/>
      <family val="2"/>
    </font>
    <font>
      <sz val="9"/>
      <color theme="1"/>
      <name val="Arial"/>
      <family val="2"/>
    </font>
    <font>
      <b/>
      <sz val="12"/>
      <name val="Arial"/>
      <family val="2"/>
    </font>
    <font>
      <sz val="10"/>
      <name val="Arial"/>
      <family val="2"/>
    </font>
    <font>
      <sz val="10"/>
      <color theme="1"/>
      <name val="Arial"/>
      <family val="2"/>
    </font>
    <font>
      <b/>
      <sz val="10"/>
      <color theme="1"/>
      <name val="Arial"/>
      <family val="2"/>
    </font>
    <font>
      <b/>
      <sz val="14"/>
      <color theme="1"/>
      <name val="Arial"/>
      <family val="2"/>
    </font>
    <font>
      <b/>
      <sz val="9"/>
      <color theme="1"/>
      <name val="Calibri"/>
      <family val="2"/>
      <scheme val="minor"/>
    </font>
    <font>
      <u/>
      <sz val="10"/>
      <color theme="1"/>
      <name val="Arial"/>
      <family val="2"/>
    </font>
    <font>
      <i/>
      <sz val="9"/>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2CC"/>
        <bgColor indexed="64"/>
      </patternFill>
    </fill>
  </fills>
  <borders count="8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rgb="FFFF0000"/>
      </top>
      <bottom style="medium">
        <color indexed="64"/>
      </bottom>
      <diagonal/>
    </border>
    <border>
      <left style="thin">
        <color rgb="FFFF0000"/>
      </left>
      <right/>
      <top style="thin">
        <color rgb="FFFF0000"/>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style="medium">
        <color indexed="64"/>
      </bottom>
      <diagonal/>
    </border>
    <border>
      <left style="thin">
        <color rgb="FFFF0000"/>
      </left>
      <right style="thin">
        <color indexed="64"/>
      </right>
      <top style="medium">
        <color indexed="64"/>
      </top>
      <bottom style="thin">
        <color indexed="64"/>
      </bottom>
      <diagonal/>
    </border>
    <border>
      <left style="thin">
        <color indexed="64"/>
      </left>
      <right style="thin">
        <color rgb="FFFF0000"/>
      </right>
      <top style="medium">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indexed="64"/>
      </top>
      <bottom style="thin">
        <color indexed="64"/>
      </bottom>
      <diagonal/>
    </border>
    <border>
      <left/>
      <right style="thin">
        <color rgb="FFFF0000"/>
      </right>
      <top style="thin">
        <color rgb="FFFF0000"/>
      </top>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style="thin">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bottom/>
      <diagonal/>
    </border>
    <border>
      <left/>
      <right style="medium">
        <color theme="1"/>
      </right>
      <top/>
      <bottom/>
      <diagonal/>
    </border>
    <border>
      <left style="medium">
        <color theme="1"/>
      </left>
      <right/>
      <top/>
      <bottom style="thin">
        <color theme="1"/>
      </bottom>
      <diagonal/>
    </border>
    <border>
      <left style="medium">
        <color theme="1"/>
      </left>
      <right/>
      <top/>
      <bottom style="thin">
        <color indexed="64"/>
      </bottom>
      <diagonal/>
    </border>
    <border>
      <left style="thin">
        <color indexed="64"/>
      </left>
      <right style="medium">
        <color theme="1"/>
      </right>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thin">
        <color theme="1"/>
      </left>
      <right style="medium">
        <color theme="1"/>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theme="1"/>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indexed="64"/>
      </left>
      <right/>
      <top style="medium">
        <color indexed="64"/>
      </top>
      <bottom style="thin">
        <color indexed="64"/>
      </bottom>
      <diagonal/>
    </border>
    <border>
      <left/>
      <right style="thin">
        <color rgb="FFFF0000"/>
      </right>
      <top style="thin">
        <color theme="1"/>
      </top>
      <bottom style="thin">
        <color indexed="64"/>
      </bottom>
      <diagonal/>
    </border>
    <border>
      <left style="thin">
        <color rgb="FFFF0000"/>
      </left>
      <right style="thin">
        <color theme="1"/>
      </right>
      <top style="medium">
        <color theme="1"/>
      </top>
      <bottom style="thin">
        <color indexed="64"/>
      </bottom>
      <diagonal/>
    </border>
    <border>
      <left/>
      <right/>
      <top style="medium">
        <color theme="1"/>
      </top>
      <bottom style="thin">
        <color theme="1"/>
      </bottom>
      <diagonal/>
    </border>
    <border>
      <left style="thin">
        <color theme="1"/>
      </left>
      <right/>
      <top style="medium">
        <color theme="1"/>
      </top>
      <bottom style="thin">
        <color theme="1"/>
      </bottom>
      <diagonal/>
    </border>
    <border>
      <left/>
      <right/>
      <top style="medium">
        <color theme="1"/>
      </top>
      <bottom/>
      <diagonal/>
    </border>
    <border>
      <left/>
      <right style="thin">
        <color rgb="FFFF0000"/>
      </right>
      <top style="medium">
        <color theme="1"/>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style="medium">
        <color theme="1"/>
      </right>
      <top style="thin">
        <color theme="1"/>
      </top>
      <bottom style="thin">
        <color theme="1"/>
      </bottom>
      <diagonal/>
    </border>
    <border>
      <left style="medium">
        <color theme="1"/>
      </left>
      <right style="thin">
        <color indexed="64"/>
      </right>
      <top style="thin">
        <color indexed="64"/>
      </top>
      <bottom/>
      <diagonal/>
    </border>
    <border>
      <left style="medium">
        <color theme="1"/>
      </left>
      <right style="thin">
        <color indexed="64"/>
      </right>
      <top/>
      <bottom/>
      <diagonal/>
    </border>
    <border>
      <left/>
      <right style="medium">
        <color theme="1"/>
      </right>
      <top style="thin">
        <color indexed="64"/>
      </top>
      <bottom/>
      <diagonal/>
    </border>
    <border>
      <left/>
      <right style="thin">
        <color indexed="64"/>
      </right>
      <top style="thin">
        <color indexed="64"/>
      </top>
      <bottom style="thin">
        <color rgb="FFFF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7">
    <xf numFmtId="0" fontId="0" fillId="0" borderId="0" xfId="0"/>
    <xf numFmtId="0" fontId="0" fillId="3" borderId="0" xfId="0" applyFill="1"/>
    <xf numFmtId="0" fontId="3" fillId="3" borderId="0" xfId="0" applyFont="1" applyFill="1" applyBorder="1" applyAlignment="1">
      <alignment horizontal="center" vertical="center"/>
    </xf>
    <xf numFmtId="0" fontId="2" fillId="2" borderId="1" xfId="0" applyFont="1" applyFill="1" applyBorder="1" applyAlignment="1">
      <alignment vertical="center"/>
    </xf>
    <xf numFmtId="0" fontId="4" fillId="3" borderId="0" xfId="0" applyFont="1" applyFill="1" applyBorder="1" applyAlignment="1">
      <alignment horizontal="left"/>
    </xf>
    <xf numFmtId="0" fontId="0" fillId="3" borderId="0" xfId="0" applyFill="1" applyBorder="1" applyAlignment="1">
      <alignment horizontal="center"/>
    </xf>
    <xf numFmtId="0" fontId="2" fillId="2" borderId="2" xfId="0" applyFont="1" applyFill="1" applyBorder="1" applyAlignment="1">
      <alignment horizontal="center" vertical="center"/>
    </xf>
    <xf numFmtId="0" fontId="0" fillId="3" borderId="0" xfId="0" applyFill="1" applyBorder="1"/>
    <xf numFmtId="0" fontId="5" fillId="3" borderId="0" xfId="0" applyFont="1" applyFill="1" applyBorder="1" applyAlignment="1">
      <alignment horizontal="left" vertical="center"/>
    </xf>
    <xf numFmtId="0" fontId="2" fillId="2" borderId="3" xfId="0" applyFont="1" applyFill="1" applyBorder="1" applyAlignment="1">
      <alignment horizontal="center" wrapText="1"/>
    </xf>
    <xf numFmtId="0" fontId="0" fillId="2" borderId="3" xfId="0" applyFill="1" applyBorder="1" applyAlignment="1"/>
    <xf numFmtId="0" fontId="0" fillId="3" borderId="0" xfId="0" applyFill="1" applyBorder="1" applyAlignment="1"/>
    <xf numFmtId="0" fontId="2" fillId="6"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4" xfId="0" applyFont="1" applyFill="1" applyBorder="1" applyAlignment="1">
      <alignment horizontal="center" wrapText="1"/>
    </xf>
    <xf numFmtId="0" fontId="2" fillId="6" borderId="3" xfId="0" applyFont="1" applyFill="1" applyBorder="1" applyAlignment="1">
      <alignment horizontal="center" vertical="center" wrapText="1"/>
    </xf>
    <xf numFmtId="0" fontId="2" fillId="3" borderId="3" xfId="0" applyFont="1" applyFill="1" applyBorder="1" applyAlignment="1">
      <alignment horizontal="center"/>
    </xf>
    <xf numFmtId="0" fontId="2" fillId="3" borderId="0"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horizontal="center"/>
    </xf>
    <xf numFmtId="0" fontId="0" fillId="7" borderId="5" xfId="0" applyFill="1" applyBorder="1" applyAlignment="1"/>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0" fillId="3" borderId="20" xfId="0" applyFill="1" applyBorder="1"/>
    <xf numFmtId="0" fontId="0" fillId="3" borderId="21" xfId="0" applyFill="1" applyBorder="1"/>
    <xf numFmtId="0" fontId="0" fillId="3" borderId="22" xfId="0" applyFill="1" applyBorder="1"/>
    <xf numFmtId="0" fontId="0" fillId="3" borderId="23" xfId="0" applyFill="1" applyBorder="1"/>
    <xf numFmtId="0" fontId="0" fillId="3" borderId="24" xfId="0" applyFill="1" applyBorder="1"/>
    <xf numFmtId="0" fontId="2" fillId="3" borderId="20" xfId="0" applyFont="1" applyFill="1" applyBorder="1" applyAlignment="1">
      <alignment vertical="center"/>
    </xf>
    <xf numFmtId="0" fontId="2" fillId="2" borderId="19" xfId="0" applyFont="1" applyFill="1" applyBorder="1" applyAlignment="1">
      <alignment horizontal="center"/>
    </xf>
    <xf numFmtId="0" fontId="2" fillId="3" borderId="0" xfId="0" applyFont="1" applyFill="1" applyBorder="1" applyAlignment="1">
      <alignment wrapText="1"/>
    </xf>
    <xf numFmtId="0" fontId="0" fillId="3" borderId="3" xfId="0" applyFill="1" applyBorder="1" applyAlignment="1">
      <alignment horizontal="center"/>
    </xf>
    <xf numFmtId="0" fontId="2" fillId="3" borderId="9" xfId="0" applyFont="1" applyFill="1" applyBorder="1" applyAlignment="1">
      <alignment wrapText="1"/>
    </xf>
    <xf numFmtId="0" fontId="9" fillId="2" borderId="6" xfId="0" applyFont="1" applyFill="1" applyBorder="1" applyAlignment="1">
      <alignment wrapText="1"/>
    </xf>
    <xf numFmtId="0" fontId="2" fillId="2" borderId="6" xfId="0" applyFont="1" applyFill="1" applyBorder="1" applyAlignment="1">
      <alignment vertical="center" wrapText="1"/>
    </xf>
    <xf numFmtId="9" fontId="0" fillId="3" borderId="3" xfId="2" applyFont="1" applyFill="1" applyBorder="1" applyAlignment="1">
      <alignment horizontal="center"/>
    </xf>
    <xf numFmtId="0" fontId="2" fillId="2" borderId="10" xfId="0" applyFont="1" applyFill="1" applyBorder="1" applyAlignment="1">
      <alignment horizontal="center" wrapText="1"/>
    </xf>
    <xf numFmtId="166" fontId="2" fillId="3" borderId="3" xfId="1" applyNumberFormat="1" applyFont="1" applyFill="1" applyBorder="1" applyAlignment="1">
      <alignment horizontal="center"/>
    </xf>
    <xf numFmtId="0" fontId="2" fillId="2" borderId="3" xfId="0" applyFont="1" applyFill="1" applyBorder="1" applyAlignment="1">
      <alignment horizont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3" borderId="0" xfId="0" applyFill="1" applyBorder="1" applyAlignment="1">
      <alignment horizontal="left"/>
    </xf>
    <xf numFmtId="0" fontId="0" fillId="3" borderId="19" xfId="0" applyFill="1" applyBorder="1" applyAlignment="1">
      <alignment horizontal="left"/>
    </xf>
    <xf numFmtId="0" fontId="2" fillId="2" borderId="3" xfId="0" applyFont="1" applyFill="1" applyBorder="1" applyAlignment="1">
      <alignment horizontal="center" vertical="center"/>
    </xf>
    <xf numFmtId="0" fontId="0" fillId="3" borderId="3" xfId="0" applyFont="1" applyFill="1" applyBorder="1" applyAlignment="1">
      <alignment horizontal="left" vertical="center"/>
    </xf>
    <xf numFmtId="165" fontId="0" fillId="3" borderId="3" xfId="0" applyNumberFormat="1" applyFont="1" applyFill="1" applyBorder="1" applyAlignment="1">
      <alignment horizontal="left" vertical="center"/>
    </xf>
    <xf numFmtId="0" fontId="4" fillId="3" borderId="0" xfId="0" applyFont="1" applyFill="1" applyBorder="1"/>
    <xf numFmtId="0" fontId="14" fillId="3" borderId="0" xfId="0" applyFont="1" applyFill="1" applyBorder="1" applyAlignment="1">
      <alignment horizontal="left" vertical="center"/>
    </xf>
    <xf numFmtId="0" fontId="0" fillId="3" borderId="3" xfId="0" applyFont="1" applyFill="1" applyBorder="1" applyAlignment="1">
      <alignment horizontal="center" vertical="center"/>
    </xf>
    <xf numFmtId="0" fontId="0" fillId="3" borderId="3" xfId="0" applyFill="1" applyBorder="1" applyAlignment="1">
      <alignment horizontal="center" vertical="center"/>
    </xf>
    <xf numFmtId="0" fontId="17" fillId="0" borderId="0" xfId="0" applyFont="1"/>
    <xf numFmtId="0" fontId="19" fillId="9" borderId="0" xfId="0" applyFont="1" applyFill="1"/>
    <xf numFmtId="0" fontId="20" fillId="9" borderId="0" xfId="0" applyFont="1" applyFill="1"/>
    <xf numFmtId="0" fontId="20" fillId="7" borderId="0" xfId="0" applyFont="1" applyFill="1"/>
    <xf numFmtId="0" fontId="19" fillId="7" borderId="0" xfId="0" applyFont="1" applyFill="1"/>
    <xf numFmtId="0" fontId="21" fillId="7" borderId="0" xfId="0" applyFont="1" applyFill="1"/>
    <xf numFmtId="0" fontId="22" fillId="7" borderId="0" xfId="0" applyFont="1" applyFill="1"/>
    <xf numFmtId="0" fontId="17" fillId="7" borderId="0" xfId="0" applyFont="1" applyFill="1"/>
    <xf numFmtId="0" fontId="20" fillId="7" borderId="23" xfId="0" applyFont="1" applyFill="1" applyBorder="1"/>
    <xf numFmtId="0" fontId="19" fillId="7" borderId="40" xfId="0" applyFont="1" applyFill="1" applyBorder="1" applyAlignment="1">
      <alignment horizontal="left"/>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0" fillId="7" borderId="0" xfId="0" applyFont="1" applyFill="1" applyBorder="1"/>
    <xf numFmtId="0" fontId="0" fillId="3" borderId="9" xfId="0" applyFill="1" applyBorder="1"/>
    <xf numFmtId="0" fontId="24" fillId="7" borderId="0" xfId="0" applyFont="1" applyFill="1"/>
    <xf numFmtId="0" fontId="2" fillId="2" borderId="3" xfId="0" applyFont="1" applyFill="1" applyBorder="1" applyAlignment="1">
      <alignment horizontal="center" vertical="center" wrapText="1"/>
    </xf>
    <xf numFmtId="9" fontId="2" fillId="2" borderId="3" xfId="2" applyFont="1" applyFill="1" applyBorder="1" applyAlignment="1">
      <alignment horizontal="center"/>
    </xf>
    <xf numFmtId="0" fontId="16" fillId="0" borderId="41" xfId="0" applyFont="1" applyBorder="1" applyAlignment="1">
      <alignment horizontal="center"/>
    </xf>
    <xf numFmtId="0" fontId="18" fillId="0" borderId="42" xfId="0" applyFont="1" applyBorder="1" applyAlignment="1">
      <alignment horizontal="center"/>
    </xf>
    <xf numFmtId="0" fontId="18" fillId="0" borderId="43" xfId="0" applyFont="1" applyBorder="1" applyAlignment="1">
      <alignment horizontal="center"/>
    </xf>
    <xf numFmtId="0" fontId="20" fillId="9" borderId="0" xfId="0" applyFont="1" applyFill="1" applyAlignment="1">
      <alignment wrapText="1"/>
    </xf>
    <xf numFmtId="0" fontId="0" fillId="2" borderId="3" xfId="0" applyFont="1" applyFill="1" applyBorder="1" applyAlignment="1">
      <alignment vertical="center" wrapText="1"/>
    </xf>
    <xf numFmtId="0" fontId="0" fillId="2" borderId="3" xfId="0" applyFont="1" applyFill="1" applyBorder="1" applyAlignment="1">
      <alignment wrapText="1"/>
    </xf>
    <xf numFmtId="0" fontId="0" fillId="2" borderId="3" xfId="0" applyFill="1" applyBorder="1" applyAlignment="1">
      <alignment vertical="center" wrapText="1"/>
    </xf>
    <xf numFmtId="0" fontId="0" fillId="3" borderId="3" xfId="0" applyFill="1" applyBorder="1" applyAlignment="1">
      <alignment horizontal="left" vertical="center"/>
    </xf>
    <xf numFmtId="0" fontId="0" fillId="3" borderId="10" xfId="0" applyFill="1" applyBorder="1" applyAlignment="1">
      <alignment horizontal="center" vertical="center"/>
    </xf>
    <xf numFmtId="0" fontId="0" fillId="3" borderId="44" xfId="0" applyFill="1" applyBorder="1"/>
    <xf numFmtId="0" fontId="0" fillId="3" borderId="45" xfId="0" applyFill="1" applyBorder="1"/>
    <xf numFmtId="0" fontId="0" fillId="3" borderId="46" xfId="0" applyFill="1" applyBorder="1"/>
    <xf numFmtId="0" fontId="2" fillId="2" borderId="47" xfId="0" applyFont="1" applyFill="1" applyBorder="1" applyAlignment="1">
      <alignment horizontal="center" wrapText="1"/>
    </xf>
    <xf numFmtId="0" fontId="0" fillId="3" borderId="51" xfId="0" applyFill="1" applyBorder="1"/>
    <xf numFmtId="0" fontId="0" fillId="3" borderId="52" xfId="0" applyFill="1" applyBorder="1"/>
    <xf numFmtId="0" fontId="0" fillId="3" borderId="53" xfId="0" applyFill="1" applyBorder="1"/>
    <xf numFmtId="0" fontId="2" fillId="2" borderId="54" xfId="0" applyFont="1" applyFill="1" applyBorder="1" applyAlignment="1">
      <alignment wrapText="1"/>
    </xf>
    <xf numFmtId="0" fontId="2" fillId="2" borderId="60" xfId="0" applyFont="1" applyFill="1" applyBorder="1" applyAlignment="1">
      <alignment vertical="center" wrapText="1"/>
    </xf>
    <xf numFmtId="0" fontId="2" fillId="2" borderId="60" xfId="0" applyFont="1" applyFill="1" applyBorder="1" applyAlignment="1">
      <alignment wrapText="1"/>
    </xf>
    <xf numFmtId="0" fontId="10" fillId="0" borderId="51" xfId="0" applyFont="1" applyBorder="1" applyAlignment="1">
      <alignment horizontal="justify" vertical="center"/>
    </xf>
    <xf numFmtId="0" fontId="0" fillId="3" borderId="62" xfId="0" applyFill="1" applyBorder="1"/>
    <xf numFmtId="0" fontId="0" fillId="3" borderId="63" xfId="0" applyFill="1" applyBorder="1"/>
    <xf numFmtId="0" fontId="5" fillId="3" borderId="63" xfId="0" applyFont="1" applyFill="1" applyBorder="1" applyAlignment="1">
      <alignment horizontal="left" vertical="center"/>
    </xf>
    <xf numFmtId="0" fontId="0" fillId="3" borderId="64" xfId="0" applyFill="1" applyBorder="1"/>
    <xf numFmtId="0" fontId="2" fillId="2" borderId="67" xfId="0" applyFont="1" applyFill="1" applyBorder="1" applyAlignment="1">
      <alignment wrapText="1"/>
    </xf>
    <xf numFmtId="0" fontId="0" fillId="3" borderId="69" xfId="0" applyFill="1" applyBorder="1"/>
    <xf numFmtId="0" fontId="0" fillId="3" borderId="70" xfId="0" applyFill="1" applyBorder="1"/>
    <xf numFmtId="0" fontId="0" fillId="3" borderId="71" xfId="0" applyFill="1" applyBorder="1"/>
    <xf numFmtId="14" fontId="0" fillId="2" borderId="65" xfId="0" applyNumberFormat="1" applyFill="1" applyBorder="1" applyAlignment="1">
      <alignment horizontal="center"/>
    </xf>
    <xf numFmtId="0" fontId="0" fillId="3" borderId="8" xfId="0" applyFill="1" applyBorder="1" applyAlignment="1">
      <alignment horizontal="center"/>
    </xf>
    <xf numFmtId="0" fontId="4" fillId="3" borderId="72" xfId="0" applyFont="1" applyFill="1" applyBorder="1" applyAlignment="1">
      <alignment horizontal="left"/>
    </xf>
    <xf numFmtId="0" fontId="0" fillId="3" borderId="70" xfId="0" applyFill="1" applyBorder="1" applyAlignment="1">
      <alignment horizontal="center"/>
    </xf>
    <xf numFmtId="0" fontId="0" fillId="3" borderId="73" xfId="0" applyFill="1" applyBorder="1" applyAlignment="1"/>
    <xf numFmtId="0" fontId="4" fillId="3" borderId="62" xfId="0" applyFont="1" applyFill="1" applyBorder="1" applyAlignment="1">
      <alignment horizontal="left"/>
    </xf>
    <xf numFmtId="0" fontId="0" fillId="3" borderId="63" xfId="0" applyFill="1" applyBorder="1" applyAlignment="1">
      <alignment horizontal="center"/>
    </xf>
    <xf numFmtId="0" fontId="0" fillId="3" borderId="64" xfId="0" applyFill="1" applyBorder="1" applyAlignment="1"/>
    <xf numFmtId="0" fontId="2" fillId="2" borderId="78" xfId="0" applyFont="1" applyFill="1" applyBorder="1" applyAlignment="1">
      <alignment horizontal="center" vertical="center"/>
    </xf>
    <xf numFmtId="0" fontId="0" fillId="3" borderId="56" xfId="0" applyFont="1" applyFill="1" applyBorder="1" applyAlignment="1">
      <alignment horizontal="left" vertical="center"/>
    </xf>
    <xf numFmtId="0" fontId="2" fillId="2" borderId="56" xfId="0" applyFont="1" applyFill="1" applyBorder="1" applyAlignment="1">
      <alignment horizontal="center" vertical="center"/>
    </xf>
    <xf numFmtId="0" fontId="5" fillId="3" borderId="79" xfId="0" applyFont="1" applyFill="1" applyBorder="1" applyAlignment="1">
      <alignment horizontal="left" vertical="center"/>
    </xf>
    <xf numFmtId="0" fontId="2" fillId="2" borderId="56" xfId="0" applyFont="1" applyFill="1" applyBorder="1" applyAlignment="1">
      <alignment horizontal="center" vertical="center" wrapText="1"/>
    </xf>
    <xf numFmtId="0" fontId="2" fillId="2" borderId="60" xfId="0" applyFont="1" applyFill="1" applyBorder="1" applyAlignment="1">
      <alignment horizontal="left" vertical="center" wrapText="1"/>
    </xf>
    <xf numFmtId="0" fontId="0" fillId="3" borderId="56" xfId="0" applyFill="1" applyBorder="1" applyAlignment="1">
      <alignment horizontal="left"/>
    </xf>
    <xf numFmtId="0" fontId="2" fillId="2" borderId="80" xfId="0" applyFont="1" applyFill="1" applyBorder="1" applyAlignment="1">
      <alignment vertical="center"/>
    </xf>
    <xf numFmtId="0" fontId="2" fillId="2" borderId="79" xfId="0" applyFont="1" applyFill="1" applyBorder="1" applyAlignment="1">
      <alignment wrapText="1"/>
    </xf>
    <xf numFmtId="0" fontId="2" fillId="2" borderId="55" xfId="0" applyFont="1" applyFill="1" applyBorder="1" applyAlignment="1">
      <alignment horizontal="center" vertical="center"/>
    </xf>
    <xf numFmtId="0" fontId="2" fillId="2" borderId="57" xfId="0" applyFont="1" applyFill="1" applyBorder="1" applyAlignment="1">
      <alignment wrapText="1"/>
    </xf>
    <xf numFmtId="0" fontId="2" fillId="2" borderId="57" xfId="0" applyFont="1" applyFill="1" applyBorder="1" applyAlignment="1">
      <alignment vertical="center" wrapText="1"/>
    </xf>
    <xf numFmtId="0" fontId="4" fillId="3" borderId="51" xfId="0" applyFont="1" applyFill="1" applyBorder="1"/>
    <xf numFmtId="0" fontId="2" fillId="2" borderId="57" xfId="0" applyFont="1" applyFill="1" applyBorder="1" applyAlignment="1">
      <alignment horizontal="center" vertical="center" wrapText="1"/>
    </xf>
    <xf numFmtId="0" fontId="0" fillId="3" borderId="52" xfId="0" applyFill="1" applyBorder="1" applyAlignment="1">
      <alignment horizontal="left"/>
    </xf>
    <xf numFmtId="0" fontId="2" fillId="7" borderId="60" xfId="0" applyFont="1" applyFill="1" applyBorder="1"/>
    <xf numFmtId="0" fontId="0" fillId="7" borderId="58" xfId="0" applyFill="1" applyBorder="1" applyAlignment="1"/>
    <xf numFmtId="0" fontId="2" fillId="2" borderId="57" xfId="0" applyFont="1" applyFill="1" applyBorder="1"/>
    <xf numFmtId="0" fontId="0" fillId="3" borderId="56" xfId="0" applyFont="1" applyFill="1" applyBorder="1" applyAlignment="1">
      <alignment horizontal="left" vertical="center" wrapText="1"/>
    </xf>
    <xf numFmtId="0" fontId="0" fillId="3" borderId="19" xfId="0" applyFill="1" applyBorder="1" applyAlignment="1">
      <alignment horizontal="left" vertical="center" wrapText="1"/>
    </xf>
    <xf numFmtId="0" fontId="22" fillId="9" borderId="0" xfId="0" applyFont="1" applyFill="1"/>
    <xf numFmtId="0" fontId="0" fillId="3" borderId="31" xfId="0" applyFill="1" applyBorder="1" applyAlignment="1">
      <alignment horizontal="left"/>
    </xf>
    <xf numFmtId="0" fontId="0" fillId="3" borderId="32" xfId="0" applyFill="1" applyBorder="1" applyAlignment="1">
      <alignment horizontal="left"/>
    </xf>
    <xf numFmtId="165" fontId="2" fillId="3" borderId="33" xfId="0" applyNumberFormat="1" applyFont="1" applyFill="1" applyBorder="1" applyAlignment="1">
      <alignment horizontal="left" vertical="center"/>
    </xf>
    <xf numFmtId="0" fontId="2" fillId="2" borderId="30" xfId="0" applyFont="1" applyFill="1" applyBorder="1" applyAlignment="1">
      <alignment vertical="center" wrapText="1"/>
    </xf>
    <xf numFmtId="0" fontId="2" fillId="0" borderId="3" xfId="0" applyFont="1" applyBorder="1"/>
    <xf numFmtId="0" fontId="2" fillId="0" borderId="0" xfId="0" applyFont="1"/>
    <xf numFmtId="0" fontId="0" fillId="0" borderId="3" xfId="0" applyBorder="1"/>
    <xf numFmtId="167" fontId="0" fillId="0" borderId="3" xfId="0" applyNumberFormat="1" applyBorder="1"/>
    <xf numFmtId="167" fontId="2" fillId="0" borderId="3" xfId="0" applyNumberFormat="1" applyFont="1" applyBorder="1"/>
    <xf numFmtId="0" fontId="2" fillId="2" borderId="10" xfId="0" applyFont="1" applyFill="1" applyBorder="1"/>
    <xf numFmtId="166" fontId="2" fillId="2" borderId="10" xfId="1" applyNumberFormat="1" applyFont="1" applyFill="1" applyBorder="1"/>
    <xf numFmtId="164" fontId="2" fillId="2" borderId="10" xfId="1" applyNumberFormat="1" applyFont="1" applyFill="1" applyBorder="1"/>
    <xf numFmtId="0" fontId="2" fillId="2" borderId="77" xfId="0" applyFont="1" applyFill="1" applyBorder="1" applyAlignment="1">
      <alignment horizontal="left" vertical="center" wrapText="1"/>
    </xf>
    <xf numFmtId="0" fontId="2" fillId="2" borderId="57" xfId="0" applyFont="1" applyFill="1" applyBorder="1" applyAlignment="1">
      <alignment horizontal="left" vertical="center"/>
    </xf>
    <xf numFmtId="0" fontId="9" fillId="4" borderId="74" xfId="0" applyFont="1" applyFill="1" applyBorder="1" applyAlignment="1">
      <alignment horizontal="center" vertical="center" wrapText="1"/>
    </xf>
    <xf numFmtId="0" fontId="9" fillId="4" borderId="75" xfId="0" applyFont="1" applyFill="1" applyBorder="1" applyAlignment="1">
      <alignment horizontal="center" vertical="center" wrapText="1"/>
    </xf>
    <xf numFmtId="0" fontId="9" fillId="4" borderId="76" xfId="0" applyFont="1" applyFill="1" applyBorder="1" applyAlignment="1">
      <alignment horizontal="center" vertical="center" wrapText="1"/>
    </xf>
    <xf numFmtId="0" fontId="5" fillId="5" borderId="48" xfId="0" applyFont="1" applyFill="1" applyBorder="1" applyAlignment="1">
      <alignment horizontal="left"/>
    </xf>
    <xf numFmtId="0" fontId="5" fillId="5" borderId="49" xfId="0" applyFont="1" applyFill="1" applyBorder="1" applyAlignment="1">
      <alignment horizontal="left"/>
    </xf>
    <xf numFmtId="0" fontId="5" fillId="5" borderId="50" xfId="0" applyFont="1" applyFill="1" applyBorder="1" applyAlignment="1">
      <alignment horizontal="left"/>
    </xf>
    <xf numFmtId="0" fontId="2" fillId="2" borderId="3"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12" fillId="3" borderId="29" xfId="0" applyFont="1" applyFill="1" applyBorder="1" applyAlignment="1">
      <alignment horizontal="center"/>
    </xf>
    <xf numFmtId="0" fontId="0" fillId="3" borderId="32" xfId="0" applyFill="1" applyBorder="1" applyAlignment="1">
      <alignment horizontal="left"/>
    </xf>
    <xf numFmtId="0" fontId="0" fillId="3" borderId="88" xfId="0" applyFill="1" applyBorder="1" applyAlignment="1">
      <alignment horizontal="left"/>
    </xf>
    <xf numFmtId="0" fontId="12" fillId="3" borderId="25" xfId="0" applyFont="1" applyFill="1" applyBorder="1" applyAlignment="1">
      <alignment horizontal="center"/>
    </xf>
    <xf numFmtId="0" fontId="12" fillId="3" borderId="26" xfId="0" applyFont="1" applyFill="1" applyBorder="1" applyAlignment="1">
      <alignment horizontal="center"/>
    </xf>
    <xf numFmtId="0" fontId="12" fillId="3" borderId="27" xfId="0" applyFont="1" applyFill="1" applyBorder="1" applyAlignment="1">
      <alignment horizontal="center"/>
    </xf>
    <xf numFmtId="0" fontId="5" fillId="5" borderId="12" xfId="0" applyFont="1" applyFill="1" applyBorder="1" applyAlignment="1">
      <alignment horizontal="left"/>
    </xf>
    <xf numFmtId="0" fontId="5" fillId="5" borderId="11" xfId="0" applyFont="1" applyFill="1" applyBorder="1" applyAlignment="1">
      <alignment horizontal="left"/>
    </xf>
    <xf numFmtId="0" fontId="5" fillId="5" borderId="15" xfId="0" applyFont="1" applyFill="1" applyBorder="1" applyAlignment="1">
      <alignment horizontal="left"/>
    </xf>
    <xf numFmtId="0" fontId="0" fillId="3" borderId="38" xfId="0" applyFont="1" applyFill="1" applyBorder="1" applyAlignment="1">
      <alignment horizontal="left" vertical="center" wrapText="1"/>
    </xf>
    <xf numFmtId="0" fontId="0" fillId="3" borderId="39" xfId="0" applyFont="1" applyFill="1" applyBorder="1" applyAlignment="1">
      <alignment horizontal="left" vertical="center" wrapText="1"/>
    </xf>
    <xf numFmtId="0" fontId="0" fillId="3" borderId="61" xfId="0" applyFont="1" applyFill="1" applyBorder="1" applyAlignment="1">
      <alignment horizontal="left" vertical="center" wrapText="1"/>
    </xf>
    <xf numFmtId="0" fontId="2" fillId="2" borderId="56" xfId="0" applyFont="1" applyFill="1" applyBorder="1" applyAlignment="1">
      <alignment horizontal="center"/>
    </xf>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58" xfId="0" applyFont="1" applyFill="1" applyBorder="1" applyAlignment="1">
      <alignment horizontal="left" vertical="center" wrapText="1"/>
    </xf>
    <xf numFmtId="0" fontId="0" fillId="3" borderId="38" xfId="0" applyFont="1" applyFill="1" applyBorder="1" applyAlignment="1">
      <alignment horizontal="left" vertical="center"/>
    </xf>
    <xf numFmtId="0" fontId="0" fillId="3" borderId="39" xfId="0" applyFont="1" applyFill="1" applyBorder="1" applyAlignment="1">
      <alignment horizontal="left" vertical="center"/>
    </xf>
    <xf numFmtId="0" fontId="0" fillId="3" borderId="66" xfId="0" applyFont="1" applyFill="1" applyBorder="1" applyAlignment="1">
      <alignment horizontal="left"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28" xfId="0" applyFont="1" applyFill="1" applyBorder="1" applyAlignment="1">
      <alignment horizontal="left" vertical="center"/>
    </xf>
    <xf numFmtId="0" fontId="2" fillId="6" borderId="18" xfId="0" applyFont="1" applyFill="1" applyBorder="1" applyAlignment="1">
      <alignment horizontal="center" vertical="center" wrapText="1"/>
    </xf>
    <xf numFmtId="0" fontId="2" fillId="6" borderId="18" xfId="0" applyFont="1" applyFill="1" applyBorder="1" applyAlignment="1">
      <alignment horizontal="center" vertical="center"/>
    </xf>
    <xf numFmtId="0" fontId="5" fillId="5" borderId="13" xfId="0" applyFont="1" applyFill="1" applyBorder="1" applyAlignment="1">
      <alignment horizontal="left"/>
    </xf>
    <xf numFmtId="0" fontId="5" fillId="5" borderId="14" xfId="0" applyFont="1" applyFill="1" applyBorder="1" applyAlignment="1">
      <alignment horizontal="left"/>
    </xf>
    <xf numFmtId="0" fontId="5" fillId="5" borderId="29" xfId="0" applyFont="1" applyFill="1" applyBorder="1" applyAlignment="1">
      <alignment horizontal="left"/>
    </xf>
    <xf numFmtId="0" fontId="0" fillId="3" borderId="68" xfId="0" applyFill="1" applyBorder="1" applyAlignment="1">
      <alignment horizontal="center" vertical="center"/>
    </xf>
    <xf numFmtId="0" fontId="5" fillId="3" borderId="0" xfId="0" applyFont="1" applyFill="1" applyBorder="1" applyAlignment="1">
      <alignment horizontal="center" vertical="center"/>
    </xf>
    <xf numFmtId="0" fontId="5" fillId="3" borderId="52" xfId="0" applyFont="1" applyFill="1" applyBorder="1" applyAlignment="1">
      <alignment horizontal="center" vertical="center"/>
    </xf>
    <xf numFmtId="166" fontId="0" fillId="3" borderId="4" xfId="1" applyNumberFormat="1" applyFont="1" applyFill="1" applyBorder="1" applyAlignment="1">
      <alignment horizontal="left" vertical="center" wrapText="1"/>
    </xf>
    <xf numFmtId="166" fontId="0" fillId="3" borderId="5" xfId="1" applyNumberFormat="1" applyFont="1" applyFill="1" applyBorder="1" applyAlignment="1">
      <alignment horizontal="left" vertical="center" wrapText="1"/>
    </xf>
    <xf numFmtId="166" fontId="0" fillId="3" borderId="58" xfId="1" applyNumberFormat="1" applyFont="1" applyFill="1" applyBorder="1" applyAlignment="1">
      <alignment horizontal="left" vertical="center" wrapText="1"/>
    </xf>
    <xf numFmtId="0" fontId="15" fillId="3" borderId="51" xfId="0" applyFont="1" applyFill="1" applyBorder="1" applyAlignment="1">
      <alignment horizontal="left" wrapText="1"/>
    </xf>
    <xf numFmtId="0" fontId="0" fillId="3" borderId="0" xfId="0" applyFill="1" applyBorder="1" applyAlignment="1">
      <alignment horizontal="left"/>
    </xf>
    <xf numFmtId="0" fontId="0" fillId="3" borderId="52" xfId="0" applyFill="1" applyBorder="1" applyAlignment="1">
      <alignment horizontal="left"/>
    </xf>
    <xf numFmtId="0" fontId="0" fillId="3" borderId="81" xfId="0" applyFont="1" applyFill="1" applyBorder="1" applyAlignment="1">
      <alignment horizontal="left" vertical="center" wrapText="1"/>
    </xf>
    <xf numFmtId="0" fontId="0" fillId="3" borderId="82" xfId="0" applyFont="1" applyFill="1" applyBorder="1" applyAlignment="1">
      <alignment horizontal="left" vertical="center" wrapText="1"/>
    </xf>
    <xf numFmtId="0" fontId="0" fillId="3" borderId="83"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87"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57" xfId="0" applyFont="1" applyFill="1" applyBorder="1" applyAlignment="1">
      <alignment horizontal="left" vertical="center" wrapText="1"/>
    </xf>
    <xf numFmtId="0" fontId="2" fillId="2" borderId="85" xfId="0" applyFont="1" applyFill="1" applyBorder="1" applyAlignment="1">
      <alignment horizontal="left" vertical="center" wrapText="1"/>
    </xf>
    <xf numFmtId="0" fontId="2" fillId="2" borderId="86" xfId="0" applyFont="1" applyFill="1" applyBorder="1" applyAlignment="1">
      <alignment horizontal="left" vertical="center"/>
    </xf>
    <xf numFmtId="0" fontId="2" fillId="2" borderId="37" xfId="0" applyFont="1" applyFill="1" applyBorder="1" applyAlignment="1">
      <alignment horizontal="center"/>
    </xf>
    <xf numFmtId="0" fontId="2" fillId="2" borderId="34" xfId="0" applyFont="1" applyFill="1" applyBorder="1" applyAlignment="1">
      <alignment horizontal="center"/>
    </xf>
    <xf numFmtId="0" fontId="2" fillId="2" borderId="59" xfId="0" applyFont="1" applyFill="1" applyBorder="1" applyAlignment="1">
      <alignment horizontal="center"/>
    </xf>
    <xf numFmtId="0" fontId="2" fillId="7" borderId="60" xfId="0" applyFont="1" applyFill="1" applyBorder="1" applyAlignment="1">
      <alignment horizontal="left"/>
    </xf>
    <xf numFmtId="0" fontId="2" fillId="7" borderId="5" xfId="0" applyFont="1" applyFill="1" applyBorder="1" applyAlignment="1">
      <alignment horizontal="left"/>
    </xf>
    <xf numFmtId="0" fontId="2" fillId="7" borderId="58" xfId="0" applyFont="1" applyFill="1" applyBorder="1" applyAlignment="1">
      <alignment horizontal="left"/>
    </xf>
    <xf numFmtId="0" fontId="2" fillId="2" borderId="4"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0" fillId="3" borderId="81" xfId="0" applyFill="1" applyBorder="1" applyAlignment="1">
      <alignment horizontal="left" vertical="center" wrapText="1"/>
    </xf>
    <xf numFmtId="0" fontId="0" fillId="3" borderId="82" xfId="0" applyFill="1" applyBorder="1" applyAlignment="1">
      <alignment horizontal="left" vertical="center" wrapText="1"/>
    </xf>
    <xf numFmtId="0" fontId="0" fillId="3" borderId="83" xfId="0" applyFill="1" applyBorder="1" applyAlignment="1">
      <alignment horizontal="left" vertical="center" wrapText="1"/>
    </xf>
    <xf numFmtId="43" fontId="0" fillId="3" borderId="4" xfId="1" applyFont="1" applyFill="1" applyBorder="1" applyAlignment="1">
      <alignment horizontal="left" vertical="center" wrapText="1"/>
    </xf>
    <xf numFmtId="43" fontId="0" fillId="3" borderId="5" xfId="1" applyFont="1" applyFill="1" applyBorder="1" applyAlignment="1">
      <alignment horizontal="left" vertical="center" wrapText="1"/>
    </xf>
    <xf numFmtId="43" fontId="0" fillId="3" borderId="58" xfId="1" applyFont="1" applyFill="1" applyBorder="1" applyAlignment="1">
      <alignment horizontal="left" vertical="center"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58" xfId="0" applyFont="1" applyFill="1" applyBorder="1" applyAlignment="1">
      <alignment horizontal="center"/>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58" xfId="0" applyFill="1" applyBorder="1" applyAlignment="1">
      <alignment horizontal="left" vertical="center" wrapText="1"/>
    </xf>
    <xf numFmtId="0" fontId="2" fillId="2" borderId="3"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3" borderId="19" xfId="0" applyFill="1" applyBorder="1" applyAlignment="1">
      <alignment horizontal="center"/>
    </xf>
    <xf numFmtId="0" fontId="0" fillId="3" borderId="18" xfId="0" applyFill="1" applyBorder="1" applyAlignment="1">
      <alignment horizontal="center"/>
    </xf>
    <xf numFmtId="0" fontId="2" fillId="2" borderId="6" xfId="0" applyFont="1" applyFill="1" applyBorder="1" applyAlignment="1">
      <alignment horizontal="center" vertical="center" wrapText="1"/>
    </xf>
    <xf numFmtId="0" fontId="0" fillId="2" borderId="5" xfId="0" applyFont="1" applyFill="1" applyBorder="1" applyAlignment="1">
      <alignment horizontal="center"/>
    </xf>
    <xf numFmtId="0" fontId="0" fillId="2" borderId="6" xfId="0" applyFont="1" applyFill="1" applyBorder="1" applyAlignment="1">
      <alignment horizontal="center"/>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84" xfId="0" applyFont="1" applyFill="1" applyBorder="1" applyAlignment="1">
      <alignment horizontal="center"/>
    </xf>
    <xf numFmtId="0" fontId="0" fillId="3" borderId="6" xfId="0" applyFont="1" applyFill="1" applyBorder="1" applyAlignment="1">
      <alignment horizontal="left" vertical="center"/>
    </xf>
    <xf numFmtId="0" fontId="2" fillId="2" borderId="79" xfId="0" applyFont="1" applyFill="1" applyBorder="1" applyAlignment="1">
      <alignment horizontal="left" vertical="center" wrapText="1"/>
    </xf>
    <xf numFmtId="0" fontId="13" fillId="8" borderId="0" xfId="0" applyFont="1" applyFill="1" applyAlignment="1">
      <alignment horizontal="center"/>
    </xf>
  </cellXfs>
  <cellStyles count="3">
    <cellStyle name="Milliers" xfId="1" builtinId="3"/>
    <cellStyle name="Normal" xfId="0" builtinId="0"/>
    <cellStyle name="Pourcentage" xfId="2" builtinId="5"/>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38100</xdr:rowOff>
    </xdr:from>
    <xdr:to>
      <xdr:col>1</xdr:col>
      <xdr:colOff>1590675</xdr:colOff>
      <xdr:row>0</xdr:row>
      <xdr:rowOff>657225</xdr:rowOff>
    </xdr:to>
    <xdr:pic>
      <xdr:nvPicPr>
        <xdr:cNvPr id="2" name="Imag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38100"/>
          <a:ext cx="1428750" cy="615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MA_DIRECTION\DOSMS\MEDICO_SOCIAL\ORGANISATION_OFFRE_PA\DOMICILE\BASE%20DE%20DONNEE\2025.04.11.SSIAD.xlsx" TargetMode="External"/><Relationship Id="rId1" Type="http://schemas.openxmlformats.org/officeDocument/2006/relationships/externalLinkPath" Target="file:///I:\MA_DIRECTION\DOSMS\MEDICO_SOCIAL\ORGANISATION_OFFRE_PA\DOMICILE\BASE%20DE%20DONNEE\2025.04.11.SSI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SSIAD"/>
      <sheetName val="Feuil1"/>
      <sheetName val="Offre SSIAD nov 2024"/>
      <sheetName val="SSIAD PH"/>
      <sheetName val="concaténer"/>
      <sheetName val="Bilan de l'offre"/>
      <sheetName val="IDEL"/>
      <sheetName val="TOTAL Zone d'intervention "/>
      <sheetName val="Zone d'intervention DD75"/>
      <sheetName val="Zone d'intervention DD77"/>
      <sheetName val="Zone d'intervention DD78"/>
      <sheetName val="Zone d'intervention DD91"/>
      <sheetName val="Zone d'intervention DD92"/>
      <sheetName val="Zone d'intervention DD93"/>
      <sheetName val="Zone d'intervention DD94"/>
      <sheetName val="Zone d'intervention DD95"/>
      <sheetName val="ESSIP"/>
      <sheetName val="SRAD 2022"/>
      <sheetName val="Note sur les dispositifs"/>
      <sheetName val="CRT"/>
    </sheetNames>
    <sheetDataSet>
      <sheetData sheetId="0"/>
      <sheetData sheetId="1">
        <row r="2">
          <cell r="C2" t="str">
            <v>750016859 SSIAD DE JOUR VYV3</v>
          </cell>
          <cell r="D2">
            <v>750058844</v>
          </cell>
        </row>
        <row r="3">
          <cell r="C3" t="str">
            <v>750020299 SPASAD NOTRE VILLAGE</v>
          </cell>
          <cell r="D3">
            <v>750020778</v>
          </cell>
        </row>
        <row r="4">
          <cell r="C4" t="str">
            <v>750024978 SSIAD PARIS GROUPE SOS SENIORS</v>
          </cell>
          <cell r="D4">
            <v>570010173</v>
          </cell>
        </row>
        <row r="5">
          <cell r="C5" t="str">
            <v>750026189 SSIAD DOMUSVI PARIS 16</v>
          </cell>
          <cell r="D5">
            <v>920028263</v>
          </cell>
        </row>
        <row r="6">
          <cell r="C6" t="str">
            <v>750026528 SPASAD APSSAD JOUR</v>
          </cell>
          <cell r="D6">
            <v>750026338</v>
          </cell>
        </row>
        <row r="7">
          <cell r="C7" t="str">
            <v>750028789 SSIAD ADMR 20</v>
          </cell>
          <cell r="D7">
            <v>750040404</v>
          </cell>
        </row>
        <row r="8">
          <cell r="C8" t="str">
            <v>750032948 SSIAD DOMUSVI DOMICILE EUROPE</v>
          </cell>
          <cell r="D8">
            <v>920028263</v>
          </cell>
        </row>
        <row r="9">
          <cell r="C9" t="str">
            <v>750040289 SSIAD PRESENCE A DOMICILE</v>
          </cell>
          <cell r="D9">
            <v>750720609</v>
          </cell>
        </row>
        <row r="10">
          <cell r="C10" t="str">
            <v>750040388 SSIAD CASVP</v>
          </cell>
          <cell r="D10">
            <v>750720583</v>
          </cell>
        </row>
        <row r="11">
          <cell r="C11" t="str">
            <v>750040438 SSIAD DOMUSVI MONTMARTRE</v>
          </cell>
          <cell r="D11">
            <v>920028263</v>
          </cell>
        </row>
        <row r="12">
          <cell r="C12" t="str">
            <v>750042913 SPASAD ADIAM</v>
          </cell>
          <cell r="D12">
            <v>750813578</v>
          </cell>
        </row>
        <row r="13">
          <cell r="C13" t="str">
            <v>750044851 SSIAD DE NUIT VYV3</v>
          </cell>
          <cell r="D13">
            <v>750058844</v>
          </cell>
        </row>
        <row r="14">
          <cell r="C14" t="str">
            <v>750044919 SSIAD ATMOSPHERE</v>
          </cell>
          <cell r="D14">
            <v>920028560</v>
          </cell>
        </row>
        <row r="15">
          <cell r="C15" t="str">
            <v>750044927 SSIAD ASSISTANCE PARIS</v>
          </cell>
          <cell r="D15">
            <v>940012719</v>
          </cell>
        </row>
        <row r="16">
          <cell r="C16" t="str">
            <v>750063547 SSIAD APSSAD NUIT</v>
          </cell>
          <cell r="D16">
            <v>750026338</v>
          </cell>
        </row>
        <row r="17">
          <cell r="C17" t="str">
            <v>750801367 SPASAD FOSAD</v>
          </cell>
          <cell r="D17">
            <v>750804593</v>
          </cell>
        </row>
        <row r="18">
          <cell r="C18" t="str">
            <v>750801375 SSIAD ISATIS</v>
          </cell>
          <cell r="D18">
            <v>940017304</v>
          </cell>
        </row>
        <row r="19">
          <cell r="C19" t="str">
            <v>750802837 SSIAD GERBIER</v>
          </cell>
          <cell r="D19">
            <v>750820664</v>
          </cell>
        </row>
        <row r="20">
          <cell r="C20" t="str">
            <v>750804338 SSIAD ASEI DOM</v>
          </cell>
          <cell r="D20">
            <v>310781562</v>
          </cell>
        </row>
        <row r="21">
          <cell r="C21" t="str">
            <v>750804353 SSIAD COEUR DE VILLE</v>
          </cell>
          <cell r="D21">
            <v>750001570</v>
          </cell>
        </row>
        <row r="22">
          <cell r="C22" t="str">
            <v>750804361 SPASAD MAISON DES CHAMPS</v>
          </cell>
          <cell r="D22">
            <v>750815367</v>
          </cell>
        </row>
        <row r="23">
          <cell r="C23" t="str">
            <v>750804577 SPASAD AMSAV</v>
          </cell>
          <cell r="D23">
            <v>750801284</v>
          </cell>
        </row>
        <row r="24">
          <cell r="C24" t="str">
            <v>750804643 SPASAD AMSAD LEOPOLD BELLAN</v>
          </cell>
          <cell r="D24">
            <v>750720609</v>
          </cell>
        </row>
        <row r="25">
          <cell r="C25" t="str">
            <v>750811226 SAD BCS BIEN CHEZ SOI</v>
          </cell>
          <cell r="D25">
            <v>750001695</v>
          </cell>
        </row>
        <row r="26">
          <cell r="C26" t="str">
            <v>750829046 SSIAD VYV3</v>
          </cell>
          <cell r="D26">
            <v>750058844</v>
          </cell>
        </row>
        <row r="27">
          <cell r="C27" t="str">
            <v>750829137 SPASAD ASAD</v>
          </cell>
          <cell r="D27">
            <v>750829129</v>
          </cell>
        </row>
        <row r="28">
          <cell r="C28" t="str">
            <v>750829699 SSIAD LA CROIX SAINT-SIMON</v>
          </cell>
          <cell r="D28">
            <v>750712341</v>
          </cell>
        </row>
        <row r="29">
          <cell r="C29" t="str">
            <v>770790285 SSIAD DE NEMOURS</v>
          </cell>
          <cell r="D29">
            <v>750721334</v>
          </cell>
        </row>
        <row r="30">
          <cell r="C30" t="str">
            <v>770015873 SSIAD ECUELLES</v>
          </cell>
          <cell r="D30">
            <v>750721334</v>
          </cell>
        </row>
        <row r="31">
          <cell r="C31" t="str">
            <v>770816007 SSIAD DAMMARTIN EN GOELE</v>
          </cell>
          <cell r="D31">
            <v>750721334</v>
          </cell>
        </row>
        <row r="32">
          <cell r="C32" t="str">
            <v>770816015 SSIAD DE LA FERTE SOUS JOUARRE</v>
          </cell>
          <cell r="D32">
            <v>750721334</v>
          </cell>
        </row>
        <row r="33">
          <cell r="C33" t="str">
            <v>770813384 SSIAD MONTEREAU CROIX ROUGE FRANÇAISE</v>
          </cell>
          <cell r="D33">
            <v>750721334</v>
          </cell>
        </row>
        <row r="34">
          <cell r="C34" t="str">
            <v>770815496 SSIAD DE CHELLES</v>
          </cell>
          <cell r="D34">
            <v>940004088</v>
          </cell>
        </row>
        <row r="35">
          <cell r="C35" t="str">
            <v>770814606 SSIAD ASDMR DE MELUN</v>
          </cell>
          <cell r="D35">
            <v>770814598</v>
          </cell>
        </row>
        <row r="36">
          <cell r="C36" t="str">
            <v>770790269 SSIAD ROISSY EN BRIE</v>
          </cell>
          <cell r="D36">
            <v>770790277</v>
          </cell>
        </row>
        <row r="37">
          <cell r="C37" t="str">
            <v>770803609 SSIAD DU PAYS DE MEAUX</v>
          </cell>
          <cell r="D37">
            <v>770811065</v>
          </cell>
        </row>
        <row r="38">
          <cell r="C38" t="str">
            <v>770815413 SSIAD ROZAY EN BRIE</v>
          </cell>
          <cell r="D38">
            <v>770014207</v>
          </cell>
        </row>
        <row r="39">
          <cell r="C39" t="str">
            <v>770815397 SSIAD MORMANT ET ALENTOURS</v>
          </cell>
          <cell r="D39">
            <v>770001188</v>
          </cell>
        </row>
        <row r="40">
          <cell r="C40" t="str">
            <v>770812485 SSIAD SMAD</v>
          </cell>
          <cell r="D40">
            <v>770812477</v>
          </cell>
        </row>
        <row r="41">
          <cell r="C41" t="str">
            <v>770802759 SSIAD SAINT FARGEAU PONTHIERRY</v>
          </cell>
          <cell r="D41">
            <v>770809051</v>
          </cell>
        </row>
        <row r="42">
          <cell r="C42" t="str">
            <v>770810984 SSIAD SDFR</v>
          </cell>
          <cell r="D42">
            <v>770813772</v>
          </cell>
        </row>
        <row r="43">
          <cell r="C43" t="str">
            <v>770814440 SSIAD PROVINS</v>
          </cell>
          <cell r="D43">
            <v>770814432</v>
          </cell>
        </row>
        <row r="44">
          <cell r="C44" t="str">
            <v>770004398 SSIAD CANTON DE LA FERTE GAUCHER</v>
          </cell>
          <cell r="D44">
            <v>770000727</v>
          </cell>
        </row>
        <row r="45">
          <cell r="C45" t="str">
            <v>770000065 SSIAD ADMR DE L'AUXENCE</v>
          </cell>
          <cell r="D45">
            <v>770812410</v>
          </cell>
        </row>
        <row r="46">
          <cell r="C46" t="str">
            <v>770810893 SSIAD TANDEM</v>
          </cell>
          <cell r="D46">
            <v>770790319</v>
          </cell>
        </row>
        <row r="47">
          <cell r="C47" t="str">
            <v>780825030 SSIAD ADMR DE SAINT ARNOULT</v>
          </cell>
          <cell r="D47">
            <v>780826517</v>
          </cell>
        </row>
        <row r="48">
          <cell r="C48" t="str">
            <v>780825956 SSIAD ADMR DU MANOIR</v>
          </cell>
          <cell r="D48">
            <v>780826517</v>
          </cell>
        </row>
        <row r="49">
          <cell r="C49" t="str">
            <v>780826525 SSIAD ADMR DU PAYS D'YVELINE</v>
          </cell>
          <cell r="D49">
            <v>780826517</v>
          </cell>
        </row>
        <row r="50">
          <cell r="C50" t="str">
            <v>780001541 SSIAD CH DE RAMBOUILLET</v>
          </cell>
          <cell r="D50">
            <v>780110052</v>
          </cell>
        </row>
        <row r="51">
          <cell r="C51" t="str">
            <v>780824322 SSIAD CHAVILLE-VIROFLAY SITE VIROFLAY</v>
          </cell>
          <cell r="D51">
            <v>780028569</v>
          </cell>
        </row>
        <row r="52">
          <cell r="C52" t="str">
            <v>780802245 SSIAD DE CONFLANS-SAINTE-HONORINE</v>
          </cell>
          <cell r="D52">
            <v>780000790</v>
          </cell>
        </row>
        <row r="53">
          <cell r="C53" t="str">
            <v>780802344 SSIAD DE HOUILLES</v>
          </cell>
          <cell r="D53">
            <v>780016820</v>
          </cell>
        </row>
        <row r="54">
          <cell r="C54" t="str">
            <v>780017992 SSIAD DE LOUVECIENNES</v>
          </cell>
          <cell r="D54">
            <v>750056368</v>
          </cell>
        </row>
        <row r="55">
          <cell r="C55" t="str">
            <v>780823613 SSIAD DE MAGNANVILLE</v>
          </cell>
          <cell r="D55">
            <v>750720609</v>
          </cell>
        </row>
        <row r="56">
          <cell r="C56" t="str">
            <v>780824314 SSIAD DE MAISONS LAFFITTE</v>
          </cell>
          <cell r="D56">
            <v>780025292</v>
          </cell>
        </row>
        <row r="57">
          <cell r="C57" t="str">
            <v>780804068 SSIAD DE MEULAN</v>
          </cell>
          <cell r="D57">
            <v>780807830</v>
          </cell>
        </row>
        <row r="58">
          <cell r="C58" t="str">
            <v>780825485 SSIAD DE SAINT GERMAIN EN LAYE</v>
          </cell>
          <cell r="D58">
            <v>780016820</v>
          </cell>
        </row>
        <row r="59">
          <cell r="C59" t="str">
            <v>780803342 SSIAD DE SARTROUVILLE</v>
          </cell>
          <cell r="D59">
            <v>750721334</v>
          </cell>
        </row>
        <row r="60">
          <cell r="C60" t="str">
            <v>780020731 SSIAD DOMUSVI ELEUSIS</v>
          </cell>
          <cell r="D60">
            <v>920028263</v>
          </cell>
        </row>
        <row r="61">
          <cell r="C61" t="str">
            <v>780018990 SSIAD DOMUSVI VERSAILLES</v>
          </cell>
          <cell r="D61">
            <v>920028263</v>
          </cell>
        </row>
        <row r="62">
          <cell r="C62" t="str">
            <v>780824579 SSIAD DU CGAS DE CHEVREUSE</v>
          </cell>
          <cell r="D62">
            <v>780130019</v>
          </cell>
        </row>
        <row r="63">
          <cell r="C63" t="str">
            <v>780016846 SSIAD DU PECQ</v>
          </cell>
          <cell r="D63">
            <v>780016820</v>
          </cell>
        </row>
        <row r="64">
          <cell r="C64" t="str">
            <v>780826194 SSIAD ESA LEPINE VERSAILLES</v>
          </cell>
          <cell r="D64">
            <v>780023818</v>
          </cell>
        </row>
        <row r="65">
          <cell r="C65" t="str">
            <v>780001442 SSIAD LA CELLE SAINT CLOUD-LE CHESNAY</v>
          </cell>
          <cell r="D65">
            <v>780016820</v>
          </cell>
        </row>
        <row r="66">
          <cell r="C66" t="str">
            <v>780804050 SSIAD LES MUREAUX</v>
          </cell>
          <cell r="D66">
            <v>780803821</v>
          </cell>
        </row>
        <row r="67">
          <cell r="C67" t="str">
            <v>780824595 SSIAD PA DE L' HOPITAL DE HOUDAN</v>
          </cell>
          <cell r="D67">
            <v>780130027</v>
          </cell>
        </row>
        <row r="68">
          <cell r="C68" t="str">
            <v>780822706 SSIAD PA DU CHI DE POISSY/STGERMAIN</v>
          </cell>
          <cell r="D68">
            <v>780001236</v>
          </cell>
        </row>
        <row r="69">
          <cell r="C69" t="str">
            <v>780804100 SSIAD PA LE VESINET</v>
          </cell>
          <cell r="D69">
            <v>780016820</v>
          </cell>
        </row>
        <row r="70">
          <cell r="C70" t="str">
            <v>780820486 SSIAD PA OBJECTIF SANTE</v>
          </cell>
          <cell r="D70">
            <v>780810115</v>
          </cell>
        </row>
        <row r="71">
          <cell r="C71" t="str">
            <v>780008918 SSIAD VELIZY VILLACOUBLAY</v>
          </cell>
          <cell r="D71">
            <v>780008868</v>
          </cell>
        </row>
        <row r="72">
          <cell r="C72" t="str">
            <v>910810944 SSIAD ARPAJON</v>
          </cell>
          <cell r="D72">
            <v>910001866</v>
          </cell>
        </row>
        <row r="73">
          <cell r="C73" t="str">
            <v>910808849 SSIAD ATHIS MONS</v>
          </cell>
          <cell r="D73">
            <v>910001825</v>
          </cell>
        </row>
        <row r="74">
          <cell r="C74" t="str">
            <v>910815562 SPASAD POLE DOMICILE91 CRF</v>
          </cell>
          <cell r="D74">
            <v>750721334</v>
          </cell>
        </row>
        <row r="75">
          <cell r="C75" t="str">
            <v>910814789 SPASAD BRUNOY</v>
          </cell>
          <cell r="D75">
            <v>910807726</v>
          </cell>
        </row>
        <row r="76">
          <cell r="C76" t="str">
            <v>910813633 SPASAD LE COUDRAY</v>
          </cell>
          <cell r="D76">
            <v>910809128</v>
          </cell>
        </row>
        <row r="77">
          <cell r="C77" t="str">
            <v>910807940 SSIAD DOURDAN</v>
          </cell>
          <cell r="D77">
            <v>910807304</v>
          </cell>
        </row>
        <row r="78">
          <cell r="C78" t="str">
            <v>910811611 SSIAD DRAVEIL</v>
          </cell>
          <cell r="D78">
            <v>910806611</v>
          </cell>
        </row>
        <row r="79">
          <cell r="C79" t="str">
            <v>910002344 SSIAD ADMR SANTE PLUS</v>
          </cell>
          <cell r="D79">
            <v>910002336</v>
          </cell>
        </row>
        <row r="80">
          <cell r="C80" t="str">
            <v>910814367 ADMR DU HUREPOIX</v>
          </cell>
          <cell r="D80">
            <v>910002039</v>
          </cell>
        </row>
        <row r="81">
          <cell r="C81" t="str">
            <v>910808641 SPASAD MONTGERON</v>
          </cell>
          <cell r="D81">
            <v>910808856</v>
          </cell>
        </row>
        <row r="82">
          <cell r="C82" t="str">
            <v>910018290 SSIAD TRIADE 91 PALAISEAU</v>
          </cell>
          <cell r="D82">
            <v>910018282</v>
          </cell>
        </row>
        <row r="83">
          <cell r="C83" t="str">
            <v>910807916 SSIAD RIS ORANGIS</v>
          </cell>
          <cell r="D83">
            <v>910807551</v>
          </cell>
        </row>
        <row r="84">
          <cell r="C84" t="str">
            <v>910002849 SSIAD ADMR TROIS RIVIERES</v>
          </cell>
          <cell r="D84">
            <v>910019157</v>
          </cell>
        </row>
        <row r="85">
          <cell r="C85" t="str">
            <v>910814631 SSIAD STE GENEVIEVE DES BOIS</v>
          </cell>
          <cell r="D85">
            <v>910806728</v>
          </cell>
        </row>
        <row r="86">
          <cell r="C86" t="str">
            <v>910480029 SSIAD SAULX LES CHARTREUX</v>
          </cell>
          <cell r="D86">
            <v>910017839</v>
          </cell>
        </row>
        <row r="87">
          <cell r="C87" t="str">
            <v>910808955 SSIAD SAVIGNY SUR ORGE</v>
          </cell>
          <cell r="D87">
            <v>910808963</v>
          </cell>
        </row>
        <row r="88">
          <cell r="C88" t="str">
            <v>910805746 SSIAD SOISY SUR ECOLE</v>
          </cell>
          <cell r="D88">
            <v>910006089</v>
          </cell>
        </row>
        <row r="89">
          <cell r="C89" t="str">
            <v>910814011 SSIAD VIRY CHATILLON</v>
          </cell>
          <cell r="D89">
            <v>910814706</v>
          </cell>
        </row>
        <row r="90">
          <cell r="C90" t="str">
            <v>920809944 SSIAD DE NEUILLY</v>
          </cell>
          <cell r="D90">
            <v>920815131</v>
          </cell>
        </row>
        <row r="91">
          <cell r="C91" t="str">
            <v>920804564 SSIAD CESNAF</v>
          </cell>
          <cell r="D91">
            <v>920814159</v>
          </cell>
        </row>
        <row r="92">
          <cell r="C92" t="str">
            <v>920804705 SSIAD SESID</v>
          </cell>
          <cell r="D92">
            <v>920002219</v>
          </cell>
        </row>
        <row r="93">
          <cell r="C93" t="str">
            <v>920807344 SSIAD BOURG LA REINE</v>
          </cell>
          <cell r="D93">
            <v>920001880</v>
          </cell>
        </row>
        <row r="94">
          <cell r="C94" t="str">
            <v>920812476 SSIAD SAINT-CLOUD</v>
          </cell>
          <cell r="D94">
            <v>920002797</v>
          </cell>
        </row>
        <row r="95">
          <cell r="C95" t="str">
            <v>920025343 SSIAD SAINTE ANNE D'AURAY</v>
          </cell>
          <cell r="D95">
            <v>750056368</v>
          </cell>
        </row>
        <row r="96">
          <cell r="C96" t="str">
            <v>920019619 SSIAD SANTE SERVICE</v>
          </cell>
          <cell r="D96">
            <v>920029097</v>
          </cell>
        </row>
        <row r="97">
          <cell r="C97" t="str">
            <v>920811544 SSIAD SURESNES</v>
          </cell>
          <cell r="D97">
            <v>920002730</v>
          </cell>
        </row>
        <row r="98">
          <cell r="C98" t="str">
            <v>920813920 SSIAD GENNEVILLIERS</v>
          </cell>
          <cell r="D98">
            <v>920807708</v>
          </cell>
        </row>
        <row r="99">
          <cell r="C99" t="str">
            <v>920815008 SSIAD MEUDON</v>
          </cell>
          <cell r="D99">
            <v>920802329</v>
          </cell>
        </row>
        <row r="100">
          <cell r="C100" t="str">
            <v>920804713 SSIAD LES ABONDANCES</v>
          </cell>
          <cell r="D100">
            <v>920808037</v>
          </cell>
        </row>
        <row r="101">
          <cell r="C101" t="str">
            <v>920003829 SSIAD MALAKOFF</v>
          </cell>
          <cell r="D101">
            <v>920807732</v>
          </cell>
        </row>
        <row r="102">
          <cell r="C102" t="str">
            <v>920815859 CCAS/CIAS MONTROUGE</v>
          </cell>
          <cell r="D102">
            <v>920807765</v>
          </cell>
        </row>
        <row r="103">
          <cell r="C103" t="str">
            <v>920015039 SSIAD DOMUSVI BOIS COLOMBES</v>
          </cell>
          <cell r="D103">
            <v>920028263</v>
          </cell>
        </row>
        <row r="104">
          <cell r="C104" t="str">
            <v>920022209 DOMUSVI DOMICILE CLAMART</v>
          </cell>
          <cell r="D104">
            <v>920028263</v>
          </cell>
        </row>
        <row r="105">
          <cell r="C105" t="str">
            <v>920003647 SSIAD LEVALLOIS</v>
          </cell>
          <cell r="D105">
            <v>920000866</v>
          </cell>
        </row>
        <row r="106">
          <cell r="C106" t="str">
            <v>920003720 SSIAD 92</v>
          </cell>
          <cell r="D106">
            <v>750712341</v>
          </cell>
        </row>
        <row r="107">
          <cell r="C107" t="str">
            <v>920003076 SSIAD ODILON LANNELONGUE</v>
          </cell>
          <cell r="D107">
            <v>920000478</v>
          </cell>
        </row>
        <row r="108">
          <cell r="C108" t="str">
            <v>920815115 SSIAD FONDATION AULAGNIER</v>
          </cell>
          <cell r="D108">
            <v>920001351</v>
          </cell>
        </row>
        <row r="109">
          <cell r="C109" t="str">
            <v>920004298 SSIAD CRF ANTONY</v>
          </cell>
          <cell r="D109">
            <v>750721334</v>
          </cell>
        </row>
        <row r="110">
          <cell r="C110" t="str">
            <v>920011228 SSIAD CRF PUTEAUX</v>
          </cell>
          <cell r="D110">
            <v>750721334</v>
          </cell>
        </row>
        <row r="111">
          <cell r="C111" t="str">
            <v>920804739 SSIAD CRF CLICHY</v>
          </cell>
          <cell r="D111">
            <v>750721334</v>
          </cell>
        </row>
        <row r="112">
          <cell r="C112" t="str">
            <v>920814589 SSIAD CRF PLESSIS-ROBINSON</v>
          </cell>
          <cell r="D112">
            <v>750721334</v>
          </cell>
        </row>
        <row r="113">
          <cell r="C113" t="str">
            <v>920804689 SSIAD CRF VILLENEUVE-LA-GARENNE</v>
          </cell>
          <cell r="D113">
            <v>750721334</v>
          </cell>
        </row>
        <row r="114">
          <cell r="C114" t="str">
            <v>920812906 SSIAD CRF ISSY-LES-MOULINEAUX</v>
          </cell>
          <cell r="D114">
            <v>750721334</v>
          </cell>
        </row>
        <row r="115">
          <cell r="C115" t="str">
            <v>920804572 SSIAD COLOMBES USSIDF</v>
          </cell>
          <cell r="D115">
            <v>750058844</v>
          </cell>
        </row>
        <row r="116">
          <cell r="C116" t="str">
            <v>920027067 SSIAD DE NUIT 92 USSIDF</v>
          </cell>
          <cell r="D116">
            <v>750058844</v>
          </cell>
        </row>
        <row r="117">
          <cell r="C117" t="str">
            <v>920029493 SSIAD-ESA</v>
          </cell>
          <cell r="D117">
            <v>920039914</v>
          </cell>
        </row>
        <row r="118">
          <cell r="C118" t="str">
            <v>930003199 SSIAD LA MAIN TENDUE</v>
          </cell>
          <cell r="D118">
            <v>930000278</v>
          </cell>
        </row>
        <row r="119">
          <cell r="C119" t="str">
            <v>930811633 SSIAD AUBERVILLIERS</v>
          </cell>
          <cell r="D119">
            <v>930812532</v>
          </cell>
        </row>
        <row r="120">
          <cell r="C120" t="str">
            <v>930816533 SSIAD AULNAY SOUS BOIS</v>
          </cell>
          <cell r="D120">
            <v>930028139</v>
          </cell>
        </row>
        <row r="121">
          <cell r="C121" t="str">
            <v>930817572 SSIAD BAGNOLET</v>
          </cell>
          <cell r="D121">
            <v>930812540</v>
          </cell>
        </row>
        <row r="122">
          <cell r="C122" t="str">
            <v>930003280 SSIAD BOBIGNY</v>
          </cell>
          <cell r="D122">
            <v>930812565</v>
          </cell>
        </row>
        <row r="123">
          <cell r="C123" t="str">
            <v>930001532 SSIAD BONDY</v>
          </cell>
          <cell r="D123">
            <v>930813472</v>
          </cell>
        </row>
        <row r="124">
          <cell r="C124" t="str">
            <v>930811526 SSIAD GAGNY</v>
          </cell>
          <cell r="D124">
            <v>930812631</v>
          </cell>
        </row>
        <row r="125">
          <cell r="C125" t="str">
            <v>930812029 SSIAD LA COURNEUVE</v>
          </cell>
          <cell r="D125">
            <v>930812946</v>
          </cell>
        </row>
        <row r="126">
          <cell r="C126" t="str">
            <v>930817614 SSIAD LE BLANC-MESNIL</v>
          </cell>
          <cell r="D126">
            <v>930812557</v>
          </cell>
        </row>
        <row r="127">
          <cell r="C127" t="str">
            <v>930801337 SSIAD LE PRE ST GERVAIS</v>
          </cell>
          <cell r="D127">
            <v>930813126</v>
          </cell>
        </row>
        <row r="128">
          <cell r="C128" t="str">
            <v>930817564 SSIAD LES PAVILLONS/BOIS</v>
          </cell>
          <cell r="D128">
            <v>930812698</v>
          </cell>
        </row>
        <row r="129">
          <cell r="C129" t="str">
            <v>930816699 SSIAD LIVRY GARGAN</v>
          </cell>
          <cell r="D129">
            <v>930028048</v>
          </cell>
        </row>
        <row r="130">
          <cell r="C130" t="str">
            <v>930813613 SSIAD MONTFERMEIL</v>
          </cell>
          <cell r="D130">
            <v>930001219</v>
          </cell>
        </row>
        <row r="131">
          <cell r="C131" t="str">
            <v>930815899 SSIAD CAPS</v>
          </cell>
          <cell r="D131">
            <v>930800883</v>
          </cell>
        </row>
        <row r="132">
          <cell r="C132" t="str">
            <v>930813621 SSIAD MONTREUIL</v>
          </cell>
          <cell r="D132">
            <v>780028205</v>
          </cell>
        </row>
        <row r="133">
          <cell r="C133" t="str">
            <v>930019393 SSIAD NEUILLY PLAISANCE</v>
          </cell>
          <cell r="D133">
            <v>930019385</v>
          </cell>
        </row>
        <row r="134">
          <cell r="C134" t="str">
            <v>930022504 SSIAD DOMUSVI DOMICILE</v>
          </cell>
          <cell r="D134">
            <v>920028263</v>
          </cell>
        </row>
        <row r="135">
          <cell r="C135" t="str">
            <v>930817390 SSIAD NEUILLY-SUR-MARNE</v>
          </cell>
          <cell r="D135">
            <v>930816459</v>
          </cell>
        </row>
        <row r="136">
          <cell r="C136" t="str">
            <v>930000203 SSIAD NOISY LE GRAND</v>
          </cell>
          <cell r="D136">
            <v>690003728</v>
          </cell>
        </row>
        <row r="137">
          <cell r="C137" t="str">
            <v>930815881 SSIAD PANTIN</v>
          </cell>
          <cell r="D137">
            <v>930812813</v>
          </cell>
        </row>
        <row r="138">
          <cell r="C138" t="str">
            <v>930023023 SSIAD GROUPE SOS SENIORS</v>
          </cell>
          <cell r="D138">
            <v>570010173</v>
          </cell>
        </row>
        <row r="139">
          <cell r="C139" t="str">
            <v>930815915 SSIAD ROSNY-SOUS-BOIS</v>
          </cell>
          <cell r="D139">
            <v>930812722</v>
          </cell>
        </row>
        <row r="140">
          <cell r="C140" t="str">
            <v>930817010 SSIAD DE SAINT DENIS (FHSM)</v>
          </cell>
          <cell r="D140">
            <v>750058844</v>
          </cell>
        </row>
        <row r="141">
          <cell r="C141" t="str">
            <v>930026547 SSIAD NUIT PA-PH USSIF ANNEXE</v>
          </cell>
          <cell r="D141">
            <v>750058844</v>
          </cell>
        </row>
        <row r="142">
          <cell r="C142" t="str">
            <v>930007828 DRANCY</v>
          </cell>
          <cell r="D142">
            <v>750058844</v>
          </cell>
        </row>
        <row r="143">
          <cell r="C143" t="str">
            <v>930011358 NOISY-LE-SEC</v>
          </cell>
          <cell r="D143">
            <v>750058844</v>
          </cell>
        </row>
        <row r="144">
          <cell r="C144" t="str">
            <v>930811682 VILLEMOMBLE</v>
          </cell>
          <cell r="D144">
            <v>750058844</v>
          </cell>
        </row>
        <row r="145">
          <cell r="C145" t="str">
            <v>930817440 SSIAD DE SAINT-OUEN</v>
          </cell>
          <cell r="D145">
            <v>930812748</v>
          </cell>
        </row>
        <row r="146">
          <cell r="C146" t="str">
            <v>930000120 SSIAD SEVRAN</v>
          </cell>
          <cell r="D146">
            <v>930812755</v>
          </cell>
        </row>
        <row r="147">
          <cell r="C147" t="str">
            <v>930816228 SSIAD STAINS</v>
          </cell>
          <cell r="D147">
            <v>930812771</v>
          </cell>
        </row>
        <row r="148">
          <cell r="C148" t="str">
            <v>930816707 SSIAD VILLEPINTE</v>
          </cell>
          <cell r="D148">
            <v>920029097</v>
          </cell>
        </row>
        <row r="149">
          <cell r="C149" t="str">
            <v>940805302 SSIAD CACHANAISE SOINS</v>
          </cell>
          <cell r="D149">
            <v>940808900</v>
          </cell>
        </row>
        <row r="150">
          <cell r="C150" t="str">
            <v>940812688 SSIAD CACHAN MONSIEUR VINCENT</v>
          </cell>
          <cell r="D150">
            <v>750056368</v>
          </cell>
        </row>
        <row r="151">
          <cell r="C151" t="str">
            <v>940813652 SSIAD CHAMPIGNY</v>
          </cell>
          <cell r="D151">
            <v>940813645</v>
          </cell>
        </row>
        <row r="152">
          <cell r="C152" t="str">
            <v>940812464 SSIAD CLAPA</v>
          </cell>
          <cell r="D152">
            <v>940001852</v>
          </cell>
        </row>
        <row r="153">
          <cell r="C153" t="str">
            <v>940014459 SSIAD SANTE SERVICE</v>
          </cell>
          <cell r="D153">
            <v>920029097</v>
          </cell>
        </row>
        <row r="154">
          <cell r="C154" t="str">
            <v>940020605 SSIAD ARPAVIE</v>
          </cell>
          <cell r="D154">
            <v>920030186</v>
          </cell>
        </row>
        <row r="155">
          <cell r="C155" t="str">
            <v>940805294 SSIAD CRETEIL</v>
          </cell>
          <cell r="D155">
            <v>940806268</v>
          </cell>
        </row>
        <row r="156">
          <cell r="C156" t="str">
            <v>940022569  GCSMS Les EHPAD publics du Val de Marne</v>
          </cell>
          <cell r="D156">
            <v>940010929</v>
          </cell>
        </row>
        <row r="157">
          <cell r="C157" t="str">
            <v>940019516 SSIAD DE FONTENAY - EMSA</v>
          </cell>
          <cell r="D157">
            <v>940010929</v>
          </cell>
        </row>
        <row r="158">
          <cell r="C158" t="str">
            <v>940806623 SSIAD ALFORTVILLE ANNEXE FONTENAY</v>
          </cell>
          <cell r="D158">
            <v>940010929</v>
          </cell>
        </row>
        <row r="159">
          <cell r="C159" t="str">
            <v>940020399 SSIAD D'ORMESSON</v>
          </cell>
          <cell r="D159">
            <v>940010929</v>
          </cell>
        </row>
        <row r="160">
          <cell r="C160" t="str">
            <v>940811722 SSIAD DE BRY/MARNE (ANNEXE FONTENAY)</v>
          </cell>
          <cell r="D160">
            <v>940010929</v>
          </cell>
        </row>
        <row r="161">
          <cell r="C161" t="str">
            <v>940812381 SSIAD FONTENAY</v>
          </cell>
          <cell r="D161">
            <v>940001845</v>
          </cell>
        </row>
        <row r="162">
          <cell r="C162" t="str">
            <v>940812308 SSIAD FRESNES</v>
          </cell>
          <cell r="D162">
            <v>940807548</v>
          </cell>
        </row>
        <row r="163">
          <cell r="C163" t="str">
            <v>940810864 SSIAD IVRY</v>
          </cell>
          <cell r="D163">
            <v>940023971</v>
          </cell>
        </row>
        <row r="164">
          <cell r="C164" t="str">
            <v>940014509 SSIAD DOMUSVI IVRY SUR SEINE</v>
          </cell>
          <cell r="D164">
            <v>920028263</v>
          </cell>
        </row>
        <row r="165">
          <cell r="C165" t="str">
            <v>940016009 SSIAD VIVR' AG</v>
          </cell>
          <cell r="D165">
            <v>940015969</v>
          </cell>
        </row>
        <row r="166">
          <cell r="C166" t="str">
            <v>940809536 SSIAD LE PERREUX-SUR-MARNE</v>
          </cell>
          <cell r="D166">
            <v>940809528</v>
          </cell>
        </row>
        <row r="167">
          <cell r="C167" t="str">
            <v>940002744 SSIAD SAINT-MANDE</v>
          </cell>
          <cell r="D167">
            <v>940806334</v>
          </cell>
        </row>
        <row r="168">
          <cell r="C168" t="str">
            <v>940805187 SSIAD ST- MAUR</v>
          </cell>
          <cell r="D168">
            <v>940808835</v>
          </cell>
        </row>
        <row r="169">
          <cell r="C169" t="str">
            <v>940017502 SSIAD DE L'ABBAYE BORDS DE MARNE</v>
          </cell>
          <cell r="D169">
            <v>940070071</v>
          </cell>
        </row>
        <row r="170">
          <cell r="C170" t="str">
            <v>940014608 SSIAD COMPLEA</v>
          </cell>
          <cell r="D170">
            <v>940014558</v>
          </cell>
        </row>
        <row r="171">
          <cell r="C171" t="str">
            <v>940807704 SPASAD DE SUCY-EN-BRIE</v>
          </cell>
          <cell r="D171">
            <v>940807068</v>
          </cell>
        </row>
        <row r="172">
          <cell r="C172" t="str">
            <v>940014418 SSIAD NOUVEL HORIZON SOINS (NH SOINS)</v>
          </cell>
          <cell r="D172">
            <v>940021595</v>
          </cell>
        </row>
        <row r="173">
          <cell r="C173" t="str">
            <v>940812787 SSIAD VILLENEUVE ST GEORGES</v>
          </cell>
          <cell r="D173">
            <v>940811714</v>
          </cell>
        </row>
        <row r="174">
          <cell r="C174" t="str">
            <v>940008188 SSIAD DOMUSVI VINCENNES</v>
          </cell>
          <cell r="D174">
            <v>920028263</v>
          </cell>
        </row>
        <row r="175">
          <cell r="C175" t="str">
            <v>940790165 SSIAD AGES ET VIE</v>
          </cell>
          <cell r="D175">
            <v>940808868</v>
          </cell>
        </row>
        <row r="176">
          <cell r="C176" t="str">
            <v>940805229 SSIAD VITRY SUR SEINE</v>
          </cell>
          <cell r="D176">
            <v>940806326</v>
          </cell>
        </row>
        <row r="177">
          <cell r="C177" t="str">
            <v>940007578 SPASAD APF</v>
          </cell>
          <cell r="D177">
            <v>750719239</v>
          </cell>
        </row>
        <row r="178">
          <cell r="C178" t="str">
            <v>940025620 SPASAD SIMON DE CYRENE RUNGIS</v>
          </cell>
          <cell r="D178">
            <v>940025612</v>
          </cell>
        </row>
        <row r="179">
          <cell r="C179" t="str">
            <v>950801860 SSIAD RELAISANTE</v>
          </cell>
          <cell r="D179">
            <v>950043315</v>
          </cell>
        </row>
        <row r="180">
          <cell r="C180" t="str">
            <v>950808287 SSIAD CHANTEPIE MANCIER</v>
          </cell>
          <cell r="D180">
            <v>950150037</v>
          </cell>
        </row>
        <row r="181">
          <cell r="C181" t="str">
            <v>950801605 SSIAD BEZONS</v>
          </cell>
          <cell r="D181">
            <v>950803072</v>
          </cell>
        </row>
        <row r="182">
          <cell r="C182" t="str">
            <v>950808824 SSIAD CHANTEPIE MANCIER</v>
          </cell>
          <cell r="D182">
            <v>950150037</v>
          </cell>
        </row>
        <row r="183">
          <cell r="C183" t="str">
            <v>950015735 SSIAD DE MAGNY EN VEXIN</v>
          </cell>
          <cell r="D183">
            <v>950110080</v>
          </cell>
        </row>
        <row r="184">
          <cell r="C184" t="str">
            <v>950807883 SSIAD MARINES</v>
          </cell>
          <cell r="D184">
            <v>750721334</v>
          </cell>
        </row>
        <row r="185">
          <cell r="C185" t="str">
            <v>950012039 SSIAD ADMR DE L'EST PARISIS</v>
          </cell>
          <cell r="D185">
            <v>950011999</v>
          </cell>
        </row>
        <row r="186">
          <cell r="C186" t="str">
            <v>950802116 SSIAD PONTOISE</v>
          </cell>
          <cell r="D186">
            <v>950150037</v>
          </cell>
        </row>
        <row r="187">
          <cell r="C187" t="str">
            <v>950808295 SSIAD SARCELLES</v>
          </cell>
          <cell r="D187">
            <v>950001271</v>
          </cell>
        </row>
        <row r="188">
          <cell r="C188" t="str">
            <v>950008458 SSIAD EPINAD (NUIT EXPERIMENTAL)</v>
          </cell>
          <cell r="D188">
            <v>950001289</v>
          </cell>
        </row>
        <row r="189">
          <cell r="C189" t="str">
            <v>950803718 SSIAD ADSSID</v>
          </cell>
          <cell r="D189">
            <v>950001289</v>
          </cell>
        </row>
        <row r="190">
          <cell r="C190" t="str">
            <v>950801779 SSIAD SURVILLIERS</v>
          </cell>
          <cell r="D190">
            <v>950001107</v>
          </cell>
        </row>
        <row r="191">
          <cell r="C191" t="str">
            <v>950480012 SSIAD TAVERNY</v>
          </cell>
          <cell r="D191">
            <v>950802371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0"/>
  <sheetViews>
    <sheetView tabSelected="1" zoomScale="90" zoomScaleNormal="90" workbookViewId="0">
      <selection activeCell="A3" sqref="A3"/>
    </sheetView>
  </sheetViews>
  <sheetFormatPr baseColWidth="10" defaultColWidth="10.81640625" defaultRowHeight="11.5" x14ac:dyDescent="0.25"/>
  <cols>
    <col min="1" max="1" width="173.7265625" style="50" customWidth="1"/>
    <col min="2" max="16384" width="10.81640625" style="50"/>
  </cols>
  <sheetData>
    <row r="1" spans="1:1" ht="20" x14ac:dyDescent="0.4">
      <c r="A1" s="67" t="s">
        <v>394</v>
      </c>
    </row>
    <row r="2" spans="1:1" ht="15.5" x14ac:dyDescent="0.35">
      <c r="A2" s="68" t="s">
        <v>395</v>
      </c>
    </row>
    <row r="3" spans="1:1" ht="16" thickBot="1" x14ac:dyDescent="0.4">
      <c r="A3" s="69" t="s">
        <v>516</v>
      </c>
    </row>
    <row r="5" spans="1:1" ht="18" x14ac:dyDescent="0.4">
      <c r="A5" s="56" t="s">
        <v>396</v>
      </c>
    </row>
    <row r="6" spans="1:1" ht="12.5" x14ac:dyDescent="0.25">
      <c r="A6" s="62" t="s">
        <v>420</v>
      </c>
    </row>
    <row r="7" spans="1:1" ht="13" x14ac:dyDescent="0.3">
      <c r="A7" s="62" t="s">
        <v>421</v>
      </c>
    </row>
    <row r="8" spans="1:1" ht="12.5" x14ac:dyDescent="0.25">
      <c r="A8" s="58"/>
    </row>
    <row r="9" spans="1:1" ht="12.5" x14ac:dyDescent="0.25">
      <c r="A9" s="59" t="s">
        <v>398</v>
      </c>
    </row>
    <row r="10" spans="1:1" x14ac:dyDescent="0.25">
      <c r="A10" s="57"/>
    </row>
    <row r="11" spans="1:1" ht="13" x14ac:dyDescent="0.3">
      <c r="A11" s="62" t="s">
        <v>419</v>
      </c>
    </row>
    <row r="12" spans="1:1" ht="12.5" x14ac:dyDescent="0.25">
      <c r="A12" s="54"/>
    </row>
    <row r="13" spans="1:1" ht="13" x14ac:dyDescent="0.3">
      <c r="A13" s="55" t="s">
        <v>422</v>
      </c>
    </row>
    <row r="14" spans="1:1" ht="12.5" x14ac:dyDescent="0.25">
      <c r="A14" s="53" t="s">
        <v>404</v>
      </c>
    </row>
    <row r="15" spans="1:1" ht="12.5" x14ac:dyDescent="0.25">
      <c r="A15" s="53"/>
    </row>
    <row r="16" spans="1:1" ht="13" x14ac:dyDescent="0.3">
      <c r="A16" s="55" t="s">
        <v>344</v>
      </c>
    </row>
    <row r="17" spans="1:1" ht="12.5" x14ac:dyDescent="0.25">
      <c r="A17" s="53" t="s">
        <v>409</v>
      </c>
    </row>
    <row r="18" spans="1:1" ht="13" x14ac:dyDescent="0.3">
      <c r="A18" s="55"/>
    </row>
    <row r="19" spans="1:1" ht="12.5" x14ac:dyDescent="0.25">
      <c r="A19" s="64" t="s">
        <v>393</v>
      </c>
    </row>
    <row r="20" spans="1:1" ht="12.5" x14ac:dyDescent="0.25">
      <c r="A20" s="53" t="s">
        <v>392</v>
      </c>
    </row>
    <row r="21" spans="1:1" ht="12.5" x14ac:dyDescent="0.25">
      <c r="A21" s="53" t="s">
        <v>405</v>
      </c>
    </row>
    <row r="22" spans="1:1" ht="12.5" x14ac:dyDescent="0.25">
      <c r="A22" s="53" t="s">
        <v>399</v>
      </c>
    </row>
    <row r="23" spans="1:1" ht="12.5" x14ac:dyDescent="0.25">
      <c r="A23" s="53" t="s">
        <v>400</v>
      </c>
    </row>
    <row r="24" spans="1:1" ht="13" x14ac:dyDescent="0.3">
      <c r="A24" s="55"/>
    </row>
    <row r="25" spans="1:1" ht="12.5" x14ac:dyDescent="0.25">
      <c r="A25" s="64" t="s">
        <v>406</v>
      </c>
    </row>
    <row r="26" spans="1:1" ht="12.5" x14ac:dyDescent="0.25">
      <c r="A26" s="53" t="s">
        <v>513</v>
      </c>
    </row>
    <row r="27" spans="1:1" ht="13" x14ac:dyDescent="0.3">
      <c r="A27" s="55"/>
    </row>
    <row r="28" spans="1:1" ht="13" x14ac:dyDescent="0.3">
      <c r="A28" s="55" t="s">
        <v>350</v>
      </c>
    </row>
    <row r="29" spans="1:1" ht="12.5" x14ac:dyDescent="0.25">
      <c r="A29" s="53" t="s">
        <v>416</v>
      </c>
    </row>
    <row r="30" spans="1:1" ht="12.5" x14ac:dyDescent="0.25">
      <c r="A30" s="53" t="s">
        <v>417</v>
      </c>
    </row>
    <row r="31" spans="1:1" ht="12.5" x14ac:dyDescent="0.25">
      <c r="A31" s="53" t="s">
        <v>418</v>
      </c>
    </row>
    <row r="32" spans="1:1" ht="12.5" x14ac:dyDescent="0.25">
      <c r="A32" s="53"/>
    </row>
    <row r="33" spans="1:1" ht="13" x14ac:dyDescent="0.3">
      <c r="A33" s="55" t="s">
        <v>351</v>
      </c>
    </row>
    <row r="34" spans="1:1" ht="12.5" x14ac:dyDescent="0.25">
      <c r="A34" s="53" t="s">
        <v>410</v>
      </c>
    </row>
    <row r="35" spans="1:1" ht="13" x14ac:dyDescent="0.3">
      <c r="A35" s="55"/>
    </row>
    <row r="36" spans="1:1" ht="13" x14ac:dyDescent="0.3">
      <c r="A36" s="55" t="s">
        <v>352</v>
      </c>
    </row>
    <row r="37" spans="1:1" ht="12.5" x14ac:dyDescent="0.25">
      <c r="A37" s="53" t="s">
        <v>410</v>
      </c>
    </row>
    <row r="38" spans="1:1" ht="13" x14ac:dyDescent="0.3">
      <c r="A38" s="55"/>
    </row>
    <row r="41" spans="1:1" ht="18" x14ac:dyDescent="0.4">
      <c r="A41" s="123" t="s">
        <v>397</v>
      </c>
    </row>
    <row r="42" spans="1:1" ht="12.5" x14ac:dyDescent="0.25">
      <c r="A42" s="51" t="s">
        <v>412</v>
      </c>
    </row>
    <row r="43" spans="1:1" ht="12.5" x14ac:dyDescent="0.25">
      <c r="A43" s="52"/>
    </row>
    <row r="44" spans="1:1" ht="13" x14ac:dyDescent="0.3">
      <c r="A44" s="52" t="s">
        <v>411</v>
      </c>
    </row>
    <row r="45" spans="1:1" ht="25" x14ac:dyDescent="0.25">
      <c r="A45" s="70" t="s">
        <v>414</v>
      </c>
    </row>
    <row r="46" spans="1:1" ht="12.5" x14ac:dyDescent="0.25">
      <c r="A46" s="52"/>
    </row>
    <row r="47" spans="1:1" ht="12.5" x14ac:dyDescent="0.25">
      <c r="A47" s="52" t="s">
        <v>386</v>
      </c>
    </row>
    <row r="48" spans="1:1" ht="12.5" x14ac:dyDescent="0.25">
      <c r="A48" s="52" t="s">
        <v>413</v>
      </c>
    </row>
    <row r="49" spans="1:1" ht="12.5" x14ac:dyDescent="0.25">
      <c r="A49" s="52" t="s">
        <v>377</v>
      </c>
    </row>
    <row r="50" spans="1:1" ht="12.5" x14ac:dyDescent="0.25">
      <c r="A50" s="5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H134"/>
  <sheetViews>
    <sheetView zoomScaleNormal="100" workbookViewId="0">
      <selection activeCell="L9" sqref="L9"/>
    </sheetView>
  </sheetViews>
  <sheetFormatPr baseColWidth="10" defaultColWidth="8.7265625" defaultRowHeight="14.5" x14ac:dyDescent="0.35"/>
  <cols>
    <col min="1" max="1" width="4" style="1" customWidth="1"/>
    <col min="2" max="2" width="28.81640625" style="1" customWidth="1"/>
    <col min="3" max="3" width="24.7265625" style="1" customWidth="1"/>
    <col min="4" max="4" width="19" style="1" bestFit="1" customWidth="1"/>
    <col min="5" max="5" width="15.08984375" style="1" customWidth="1"/>
    <col min="6" max="6" width="24.453125" style="1" customWidth="1"/>
    <col min="7" max="7" width="38.90625" style="1" customWidth="1"/>
    <col min="8" max="8" width="8.7265625" style="7"/>
    <col min="9" max="16384" width="8.7265625" style="1"/>
  </cols>
  <sheetData>
    <row r="1" spans="1:7" ht="59" customHeight="1" thickBot="1" x14ac:dyDescent="0.4">
      <c r="A1" s="76"/>
      <c r="B1" s="77"/>
      <c r="C1" s="77"/>
      <c r="D1" s="77"/>
      <c r="E1" s="77"/>
      <c r="F1" s="77"/>
      <c r="G1" s="77"/>
    </row>
    <row r="2" spans="1:7" ht="84" customHeight="1" thickBot="1" x14ac:dyDescent="0.4">
      <c r="A2" s="78"/>
      <c r="B2" s="138" t="s">
        <v>514</v>
      </c>
      <c r="C2" s="139"/>
      <c r="D2" s="139"/>
      <c r="E2" s="139"/>
      <c r="F2" s="139"/>
      <c r="G2" s="140"/>
    </row>
    <row r="3" spans="1:7" ht="13.5" customHeight="1" thickBot="1" x14ac:dyDescent="0.4">
      <c r="A3" s="78"/>
      <c r="B3" s="7"/>
      <c r="C3" s="2"/>
      <c r="D3" s="2"/>
      <c r="E3" s="2"/>
      <c r="F3" s="2"/>
      <c r="G3" s="11"/>
    </row>
    <row r="4" spans="1:7" x14ac:dyDescent="0.35">
      <c r="A4" s="78"/>
      <c r="B4" s="3" t="s">
        <v>0</v>
      </c>
      <c r="C4" s="95">
        <f ca="1">TODAY()</f>
        <v>45791</v>
      </c>
      <c r="D4" s="97"/>
      <c r="E4" s="98"/>
      <c r="F4" s="98"/>
      <c r="G4" s="99"/>
    </row>
    <row r="5" spans="1:7" ht="15" thickBot="1" x14ac:dyDescent="0.4">
      <c r="A5" s="78"/>
      <c r="B5" s="18" t="s">
        <v>1</v>
      </c>
      <c r="C5" s="96"/>
      <c r="D5" s="100"/>
      <c r="E5" s="101"/>
      <c r="F5" s="101"/>
      <c r="G5" s="102"/>
    </row>
    <row r="6" spans="1:7" s="7" customFormat="1" ht="13.5" customHeight="1" x14ac:dyDescent="0.35">
      <c r="A6" s="78"/>
      <c r="B6" s="4"/>
      <c r="C6" s="4"/>
      <c r="D6" s="4"/>
      <c r="E6" s="5"/>
      <c r="F6" s="5"/>
      <c r="G6" s="11"/>
    </row>
    <row r="7" spans="1:7" ht="18.5" x14ac:dyDescent="0.45">
      <c r="A7" s="78"/>
      <c r="B7" s="145" t="s">
        <v>355</v>
      </c>
      <c r="C7" s="146"/>
      <c r="D7" s="146"/>
      <c r="E7" s="146"/>
      <c r="F7" s="146"/>
      <c r="G7" s="147"/>
    </row>
    <row r="8" spans="1:7" x14ac:dyDescent="0.35">
      <c r="A8" s="78"/>
      <c r="B8" s="28"/>
      <c r="C8" s="144" t="s">
        <v>2</v>
      </c>
      <c r="D8" s="144"/>
      <c r="E8" s="39" t="s">
        <v>3</v>
      </c>
      <c r="F8" s="40" t="s">
        <v>199</v>
      </c>
      <c r="G8" s="29" t="s">
        <v>4</v>
      </c>
    </row>
    <row r="9" spans="1:7" ht="46.5" customHeight="1" x14ac:dyDescent="0.35">
      <c r="A9" s="78"/>
      <c r="B9" s="127" t="s">
        <v>354</v>
      </c>
      <c r="C9" s="148"/>
      <c r="D9" s="149"/>
      <c r="E9" s="124"/>
      <c r="F9" s="125"/>
      <c r="G9" s="126"/>
    </row>
    <row r="10" spans="1:7" s="7" customFormat="1" ht="15" thickBot="1" x14ac:dyDescent="0.4">
      <c r="A10" s="78"/>
      <c r="B10" s="17"/>
      <c r="C10" s="5"/>
      <c r="D10" s="5"/>
      <c r="E10" s="5"/>
      <c r="F10" s="5"/>
      <c r="G10" s="11"/>
    </row>
    <row r="11" spans="1:7" ht="19" thickBot="1" x14ac:dyDescent="0.5">
      <c r="A11" s="78"/>
      <c r="B11" s="141" t="s">
        <v>385</v>
      </c>
      <c r="C11" s="142"/>
      <c r="D11" s="142"/>
      <c r="E11" s="142"/>
      <c r="F11" s="142"/>
      <c r="G11" s="143"/>
    </row>
    <row r="12" spans="1:7" ht="14.5" customHeight="1" x14ac:dyDescent="0.35">
      <c r="A12" s="78"/>
      <c r="B12" s="136" t="s">
        <v>362</v>
      </c>
      <c r="C12" s="6" t="s">
        <v>2</v>
      </c>
      <c r="D12" s="6" t="s">
        <v>3</v>
      </c>
      <c r="E12" s="6" t="s">
        <v>4</v>
      </c>
      <c r="F12" s="40" t="s">
        <v>199</v>
      </c>
      <c r="G12" s="103" t="s">
        <v>5</v>
      </c>
    </row>
    <row r="13" spans="1:7" x14ac:dyDescent="0.35">
      <c r="A13" s="78"/>
      <c r="B13" s="137"/>
      <c r="C13" s="44"/>
      <c r="D13" s="44"/>
      <c r="E13" s="45"/>
      <c r="F13" s="44"/>
      <c r="G13" s="104"/>
    </row>
    <row r="14" spans="1:7" x14ac:dyDescent="0.35">
      <c r="A14" s="78"/>
      <c r="B14" s="137"/>
      <c r="C14" s="44"/>
      <c r="D14" s="44"/>
      <c r="E14" s="45"/>
      <c r="F14" s="44"/>
      <c r="G14" s="104"/>
    </row>
    <row r="15" spans="1:7" x14ac:dyDescent="0.35">
      <c r="A15" s="78"/>
      <c r="B15" s="137"/>
      <c r="C15" s="44"/>
      <c r="D15" s="44"/>
      <c r="E15" s="45"/>
      <c r="F15" s="44"/>
      <c r="G15" s="104"/>
    </row>
    <row r="16" spans="1:7" ht="13.5" customHeight="1" x14ac:dyDescent="0.35">
      <c r="A16" s="78"/>
      <c r="B16" s="80"/>
      <c r="C16" s="7"/>
      <c r="D16" s="7"/>
      <c r="E16" s="8"/>
      <c r="F16" s="8"/>
      <c r="G16" s="81"/>
    </row>
    <row r="17" spans="1:7" x14ac:dyDescent="0.35">
      <c r="A17" s="78"/>
      <c r="B17" s="190" t="s">
        <v>361</v>
      </c>
      <c r="C17" s="43" t="s">
        <v>2</v>
      </c>
      <c r="D17" s="43" t="s">
        <v>3</v>
      </c>
      <c r="E17" s="43" t="s">
        <v>4</v>
      </c>
      <c r="F17" s="39" t="s">
        <v>199</v>
      </c>
      <c r="G17" s="105" t="s">
        <v>5</v>
      </c>
    </row>
    <row r="18" spans="1:7" x14ac:dyDescent="0.35">
      <c r="A18" s="78"/>
      <c r="B18" s="137"/>
      <c r="C18" s="44"/>
      <c r="D18" s="44"/>
      <c r="E18" s="45"/>
      <c r="F18" s="44"/>
      <c r="G18" s="104"/>
    </row>
    <row r="19" spans="1:7" x14ac:dyDescent="0.35">
      <c r="A19" s="78"/>
      <c r="B19" s="137"/>
      <c r="C19" s="44"/>
      <c r="D19" s="44"/>
      <c r="E19" s="45"/>
      <c r="F19" s="44"/>
      <c r="G19" s="104"/>
    </row>
    <row r="20" spans="1:7" x14ac:dyDescent="0.35">
      <c r="A20" s="78"/>
      <c r="B20" s="137"/>
      <c r="C20" s="44"/>
      <c r="D20" s="44"/>
      <c r="E20" s="45"/>
      <c r="F20" s="44"/>
      <c r="G20" s="104"/>
    </row>
    <row r="21" spans="1:7" ht="13.5" customHeight="1" x14ac:dyDescent="0.35">
      <c r="A21" s="78"/>
      <c r="B21" s="80"/>
      <c r="C21" s="7"/>
      <c r="D21" s="63"/>
      <c r="E21" s="8"/>
      <c r="F21" s="8"/>
      <c r="G21" s="81"/>
    </row>
    <row r="22" spans="1:7" ht="29" customHeight="1" x14ac:dyDescent="0.35">
      <c r="A22" s="78"/>
      <c r="B22" s="106"/>
      <c r="C22" s="214" t="s">
        <v>388</v>
      </c>
      <c r="D22" s="215"/>
      <c r="E22" s="199" t="s">
        <v>432</v>
      </c>
      <c r="F22" s="218"/>
      <c r="G22" s="107" t="s">
        <v>327</v>
      </c>
    </row>
    <row r="23" spans="1:7" x14ac:dyDescent="0.35">
      <c r="A23" s="78"/>
      <c r="B23" s="108" t="s">
        <v>384</v>
      </c>
      <c r="C23" s="216"/>
      <c r="D23" s="217"/>
      <c r="E23" s="219" t="str">
        <f>IF(ISERROR(VLOOKUP(C23,liste!A3:B192,2,0))," ",VLOOKUP(C23,liste!A3:B192,2,0))</f>
        <v xml:space="preserve"> </v>
      </c>
      <c r="F23" s="220"/>
      <c r="G23" s="109"/>
    </row>
    <row r="24" spans="1:7" ht="13.5" customHeight="1" x14ac:dyDescent="0.35">
      <c r="A24" s="78"/>
      <c r="B24" s="80"/>
      <c r="C24" s="7"/>
      <c r="D24" s="7"/>
      <c r="E24" s="8"/>
      <c r="F24" s="8"/>
      <c r="G24" s="81"/>
    </row>
    <row r="25" spans="1:7" ht="54.5" customHeight="1" thickBot="1" x14ac:dyDescent="0.4">
      <c r="A25" s="78"/>
      <c r="B25" s="110" t="s">
        <v>415</v>
      </c>
      <c r="C25" s="201"/>
      <c r="D25" s="202"/>
      <c r="E25" s="202"/>
      <c r="F25" s="202"/>
      <c r="G25" s="203"/>
    </row>
    <row r="26" spans="1:7" ht="13.5" customHeight="1" thickBot="1" x14ac:dyDescent="0.4">
      <c r="A26" s="78"/>
      <c r="B26" s="17"/>
      <c r="C26" s="5"/>
      <c r="D26" s="5"/>
      <c r="E26" s="5"/>
      <c r="F26" s="5"/>
      <c r="G26" s="11"/>
    </row>
    <row r="27" spans="1:7" ht="19" thickBot="1" x14ac:dyDescent="0.5">
      <c r="A27" s="78"/>
      <c r="B27" s="141" t="s">
        <v>344</v>
      </c>
      <c r="C27" s="142"/>
      <c r="D27" s="142"/>
      <c r="E27" s="142"/>
      <c r="F27" s="142"/>
      <c r="G27" s="143"/>
    </row>
    <row r="28" spans="1:7" ht="13.5" customHeight="1" x14ac:dyDescent="0.35">
      <c r="A28" s="78"/>
      <c r="B28" s="80"/>
      <c r="C28" s="7"/>
      <c r="D28" s="7"/>
      <c r="E28" s="8"/>
      <c r="F28" s="8"/>
      <c r="G28" s="81"/>
    </row>
    <row r="29" spans="1:7" x14ac:dyDescent="0.35">
      <c r="A29" s="78"/>
      <c r="B29" s="196" t="s">
        <v>343</v>
      </c>
      <c r="C29" s="197"/>
      <c r="D29" s="197"/>
      <c r="E29" s="197"/>
      <c r="F29" s="197"/>
      <c r="G29" s="198"/>
    </row>
    <row r="30" spans="1:7" ht="52.5" customHeight="1" x14ac:dyDescent="0.35">
      <c r="A30" s="78"/>
      <c r="B30" s="111"/>
      <c r="C30" s="61" t="s">
        <v>402</v>
      </c>
      <c r="D30" s="60" t="s">
        <v>326</v>
      </c>
      <c r="E30" s="60" t="s">
        <v>328</v>
      </c>
      <c r="F30" s="60" t="s">
        <v>329</v>
      </c>
      <c r="G30" s="112" t="s">
        <v>415</v>
      </c>
    </row>
    <row r="31" spans="1:7" ht="28" customHeight="1" x14ac:dyDescent="0.35">
      <c r="A31" s="78"/>
      <c r="B31" s="113" t="s">
        <v>330</v>
      </c>
      <c r="C31" s="31"/>
      <c r="D31" s="31"/>
      <c r="E31" s="31"/>
      <c r="F31" s="48"/>
      <c r="G31" s="121"/>
    </row>
    <row r="32" spans="1:7" ht="13.5" customHeight="1" x14ac:dyDescent="0.35">
      <c r="A32" s="78"/>
      <c r="B32" s="80"/>
      <c r="C32" s="7"/>
      <c r="D32" s="7"/>
      <c r="E32" s="8"/>
      <c r="F32" s="8"/>
      <c r="G32" s="81"/>
    </row>
    <row r="33" spans="1:7" x14ac:dyDescent="0.35">
      <c r="A33" s="78"/>
      <c r="B33" s="80"/>
      <c r="C33" s="39">
        <v>2024</v>
      </c>
      <c r="D33" s="39">
        <v>2023</v>
      </c>
      <c r="E33" s="207" t="s">
        <v>415</v>
      </c>
      <c r="F33" s="208"/>
      <c r="G33" s="209"/>
    </row>
    <row r="34" spans="1:7" ht="39.5" customHeight="1" x14ac:dyDescent="0.35">
      <c r="A34" s="78"/>
      <c r="B34" s="113" t="s">
        <v>403</v>
      </c>
      <c r="C34" s="35"/>
      <c r="D34" s="35"/>
      <c r="E34" s="210"/>
      <c r="F34" s="211"/>
      <c r="G34" s="212"/>
    </row>
    <row r="35" spans="1:7" ht="13.5" customHeight="1" x14ac:dyDescent="0.35">
      <c r="A35" s="78"/>
      <c r="B35" s="115" t="s">
        <v>401</v>
      </c>
      <c r="C35" s="46"/>
      <c r="D35" s="46"/>
      <c r="E35" s="47"/>
      <c r="F35" s="47"/>
      <c r="G35" s="81"/>
    </row>
    <row r="36" spans="1:7" ht="13.5" customHeight="1" x14ac:dyDescent="0.35">
      <c r="A36" s="78"/>
      <c r="B36" s="80"/>
      <c r="C36" s="7"/>
      <c r="D36" s="7"/>
      <c r="E36" s="8"/>
      <c r="F36" s="8"/>
      <c r="G36" s="81"/>
    </row>
    <row r="37" spans="1:7" ht="34.5" customHeight="1" x14ac:dyDescent="0.35">
      <c r="A37" s="78"/>
      <c r="B37" s="116" t="s">
        <v>406</v>
      </c>
      <c r="C37" s="65">
        <v>2024</v>
      </c>
      <c r="D37" s="65">
        <v>2023</v>
      </c>
      <c r="E37" s="188" t="s">
        <v>415</v>
      </c>
      <c r="F37" s="188"/>
      <c r="G37" s="189"/>
    </row>
    <row r="38" spans="1:7" ht="13.5" customHeight="1" x14ac:dyDescent="0.35">
      <c r="A38" s="78"/>
      <c r="B38" s="113" t="s">
        <v>379</v>
      </c>
      <c r="C38" s="35"/>
      <c r="D38" s="35"/>
      <c r="E38" s="210"/>
      <c r="F38" s="211"/>
      <c r="G38" s="212"/>
    </row>
    <row r="39" spans="1:7" ht="13.5" customHeight="1" x14ac:dyDescent="0.35">
      <c r="A39" s="78"/>
      <c r="B39" s="113" t="s">
        <v>380</v>
      </c>
      <c r="C39" s="35"/>
      <c r="D39" s="35"/>
      <c r="E39" s="210"/>
      <c r="F39" s="211"/>
      <c r="G39" s="212"/>
    </row>
    <row r="40" spans="1:7" ht="13.5" customHeight="1" x14ac:dyDescent="0.35">
      <c r="A40" s="78"/>
      <c r="B40" s="113" t="s">
        <v>381</v>
      </c>
      <c r="C40" s="35"/>
      <c r="D40" s="35"/>
      <c r="E40" s="210"/>
      <c r="F40" s="211"/>
      <c r="G40" s="212"/>
    </row>
    <row r="41" spans="1:7" ht="13.5" customHeight="1" x14ac:dyDescent="0.35">
      <c r="A41" s="78"/>
      <c r="B41" s="113" t="s">
        <v>382</v>
      </c>
      <c r="C41" s="35"/>
      <c r="D41" s="35"/>
      <c r="E41" s="210"/>
      <c r="F41" s="211"/>
      <c r="G41" s="212"/>
    </row>
    <row r="42" spans="1:7" ht="13.5" customHeight="1" x14ac:dyDescent="0.35">
      <c r="A42" s="78"/>
      <c r="B42" s="113" t="s">
        <v>383</v>
      </c>
      <c r="C42" s="35"/>
      <c r="D42" s="35"/>
      <c r="E42" s="210"/>
      <c r="F42" s="211"/>
      <c r="G42" s="212"/>
    </row>
    <row r="43" spans="1:7" ht="13.5" customHeight="1" x14ac:dyDescent="0.35">
      <c r="A43" s="78"/>
      <c r="B43" s="80"/>
      <c r="C43" s="66">
        <f>SUM(C38:C42)</f>
        <v>0</v>
      </c>
      <c r="D43" s="66">
        <f>SUM(D38:D42)</f>
        <v>0</v>
      </c>
      <c r="E43" s="41"/>
      <c r="F43" s="41"/>
      <c r="G43" s="117"/>
    </row>
    <row r="44" spans="1:7" ht="13.5" customHeight="1" x14ac:dyDescent="0.35">
      <c r="A44" s="78"/>
      <c r="B44" s="80"/>
      <c r="C44" s="7"/>
      <c r="D44" s="7"/>
      <c r="E44" s="8"/>
      <c r="F44" s="8"/>
      <c r="G44" s="81"/>
    </row>
    <row r="45" spans="1:7" x14ac:dyDescent="0.35">
      <c r="A45" s="78"/>
      <c r="B45" s="80"/>
      <c r="C45" s="39" t="s">
        <v>346</v>
      </c>
      <c r="D45" s="144" t="s">
        <v>347</v>
      </c>
      <c r="E45" s="144"/>
      <c r="F45" s="144" t="s">
        <v>415</v>
      </c>
      <c r="G45" s="159"/>
    </row>
    <row r="46" spans="1:7" ht="47" customHeight="1" x14ac:dyDescent="0.35">
      <c r="A46" s="78"/>
      <c r="B46" s="114" t="s">
        <v>345</v>
      </c>
      <c r="C46" s="49"/>
      <c r="D46" s="166"/>
      <c r="E46" s="224"/>
      <c r="F46" s="160"/>
      <c r="G46" s="162"/>
    </row>
    <row r="47" spans="1:7" ht="13.5" customHeight="1" x14ac:dyDescent="0.35">
      <c r="A47" s="78"/>
      <c r="B47" s="80"/>
      <c r="C47" s="7"/>
      <c r="D47" s="7"/>
      <c r="E47" s="8"/>
      <c r="F47" s="8"/>
      <c r="G47" s="81"/>
    </row>
    <row r="48" spans="1:7" ht="13.5" customHeight="1" x14ac:dyDescent="0.35">
      <c r="A48" s="78"/>
      <c r="B48" s="80"/>
      <c r="C48" s="39" t="s">
        <v>363</v>
      </c>
      <c r="D48" s="221" t="s">
        <v>375</v>
      </c>
      <c r="E48" s="222"/>
      <c r="F48" s="222"/>
      <c r="G48" s="223"/>
    </row>
    <row r="49" spans="1:7" ht="64.5" customHeight="1" x14ac:dyDescent="0.35">
      <c r="A49" s="78"/>
      <c r="B49" s="84" t="s">
        <v>374</v>
      </c>
      <c r="C49" s="49"/>
      <c r="D49" s="156"/>
      <c r="E49" s="157"/>
      <c r="F49" s="157"/>
      <c r="G49" s="158"/>
    </row>
    <row r="50" spans="1:7" ht="13.5" customHeight="1" x14ac:dyDescent="0.35">
      <c r="A50" s="78"/>
      <c r="B50" s="80"/>
      <c r="C50" s="7"/>
      <c r="D50" s="7"/>
      <c r="E50" s="8"/>
      <c r="F50" s="8"/>
      <c r="G50" s="81"/>
    </row>
    <row r="51" spans="1:7" x14ac:dyDescent="0.35">
      <c r="A51" s="78"/>
      <c r="B51" s="118" t="s">
        <v>408</v>
      </c>
      <c r="C51" s="20"/>
      <c r="D51" s="20"/>
      <c r="E51" s="20"/>
      <c r="F51" s="20"/>
      <c r="G51" s="119"/>
    </row>
    <row r="52" spans="1:7" ht="29" x14ac:dyDescent="0.35">
      <c r="A52" s="78"/>
      <c r="B52" s="225" t="s">
        <v>335</v>
      </c>
      <c r="C52" s="61" t="s">
        <v>336</v>
      </c>
      <c r="D52" s="36" t="s">
        <v>373</v>
      </c>
      <c r="E52" s="61" t="s">
        <v>337</v>
      </c>
      <c r="F52" s="199" t="s">
        <v>194</v>
      </c>
      <c r="G52" s="200"/>
    </row>
    <row r="53" spans="1:7" ht="13.5" customHeight="1" x14ac:dyDescent="0.35">
      <c r="A53" s="78"/>
      <c r="B53" s="137"/>
      <c r="C53" s="31"/>
      <c r="D53" s="31"/>
      <c r="E53" s="10" t="s">
        <v>339</v>
      </c>
      <c r="F53" s="160"/>
      <c r="G53" s="162"/>
    </row>
    <row r="54" spans="1:7" ht="13.5" customHeight="1" x14ac:dyDescent="0.35">
      <c r="A54" s="78"/>
      <c r="B54" s="137"/>
      <c r="C54" s="31"/>
      <c r="D54" s="31"/>
      <c r="E54" s="10" t="s">
        <v>338</v>
      </c>
      <c r="F54" s="160"/>
      <c r="G54" s="162"/>
    </row>
    <row r="55" spans="1:7" ht="13.5" customHeight="1" x14ac:dyDescent="0.35">
      <c r="A55" s="78"/>
      <c r="B55" s="137"/>
      <c r="C55" s="31"/>
      <c r="D55" s="31"/>
      <c r="E55" s="10" t="s">
        <v>372</v>
      </c>
      <c r="F55" s="160"/>
      <c r="G55" s="162"/>
    </row>
    <row r="56" spans="1:7" ht="46" customHeight="1" x14ac:dyDescent="0.35">
      <c r="A56" s="78"/>
      <c r="B56" s="137"/>
      <c r="C56" s="31"/>
      <c r="D56" s="31"/>
      <c r="E56" s="73" t="s">
        <v>436</v>
      </c>
      <c r="F56" s="160"/>
      <c r="G56" s="162"/>
    </row>
    <row r="57" spans="1:7" ht="13.5" customHeight="1" x14ac:dyDescent="0.35">
      <c r="A57" s="78"/>
      <c r="B57" s="137"/>
      <c r="C57" s="31"/>
      <c r="D57" s="31"/>
      <c r="E57" s="10" t="s">
        <v>407</v>
      </c>
      <c r="F57" s="160"/>
      <c r="G57" s="162"/>
    </row>
    <row r="58" spans="1:7" ht="13.5" customHeight="1" x14ac:dyDescent="0.35">
      <c r="A58" s="78"/>
      <c r="B58" s="137"/>
      <c r="C58" s="31"/>
      <c r="D58" s="31"/>
      <c r="E58" s="10" t="s">
        <v>329</v>
      </c>
      <c r="F58" s="160"/>
      <c r="G58" s="162"/>
    </row>
    <row r="59" spans="1:7" ht="13.5" customHeight="1" x14ac:dyDescent="0.35">
      <c r="A59" s="78"/>
      <c r="B59" s="120" t="s">
        <v>340</v>
      </c>
      <c r="C59" s="39">
        <f>SUM(C53:C58)</f>
        <v>0</v>
      </c>
      <c r="D59" s="39">
        <f>SUM(D53:D58)</f>
        <v>0</v>
      </c>
      <c r="E59" s="7"/>
      <c r="F59" s="175"/>
      <c r="G59" s="176"/>
    </row>
    <row r="60" spans="1:7" ht="13.5" customHeight="1" x14ac:dyDescent="0.35">
      <c r="A60" s="78"/>
      <c r="B60" s="80"/>
      <c r="C60" s="7"/>
      <c r="D60" s="7"/>
      <c r="E60" s="7"/>
      <c r="F60" s="8"/>
      <c r="G60" s="81"/>
    </row>
    <row r="61" spans="1:7" ht="29" x14ac:dyDescent="0.35">
      <c r="A61" s="78"/>
      <c r="B61" s="191" t="s">
        <v>341</v>
      </c>
      <c r="C61" s="65" t="s">
        <v>336</v>
      </c>
      <c r="D61" s="38" t="s">
        <v>373</v>
      </c>
      <c r="E61" s="65" t="s">
        <v>337</v>
      </c>
      <c r="F61" s="188" t="s">
        <v>194</v>
      </c>
      <c r="G61" s="189"/>
    </row>
    <row r="62" spans="1:7" ht="13.5" customHeight="1" x14ac:dyDescent="0.35">
      <c r="A62" s="78"/>
      <c r="B62" s="192"/>
      <c r="C62" s="31"/>
      <c r="D62" s="31"/>
      <c r="E62" s="44"/>
      <c r="F62" s="160"/>
      <c r="G62" s="162"/>
    </row>
    <row r="63" spans="1:7" ht="13.5" customHeight="1" x14ac:dyDescent="0.35">
      <c r="A63" s="78"/>
      <c r="B63" s="192"/>
      <c r="C63" s="31"/>
      <c r="D63" s="31"/>
      <c r="E63" s="44"/>
      <c r="F63" s="160"/>
      <c r="G63" s="162"/>
    </row>
    <row r="64" spans="1:7" ht="13.5" customHeight="1" x14ac:dyDescent="0.35">
      <c r="A64" s="78"/>
      <c r="B64" s="192"/>
      <c r="C64" s="31"/>
      <c r="D64" s="31"/>
      <c r="E64" s="44"/>
      <c r="F64" s="160"/>
      <c r="G64" s="162"/>
    </row>
    <row r="65" spans="1:7" ht="13.5" customHeight="1" x14ac:dyDescent="0.35">
      <c r="A65" s="78"/>
      <c r="B65" s="192"/>
      <c r="C65" s="31"/>
      <c r="D65" s="31"/>
      <c r="E65" s="44"/>
      <c r="F65" s="160"/>
      <c r="G65" s="162"/>
    </row>
    <row r="66" spans="1:7" ht="13.5" customHeight="1" x14ac:dyDescent="0.35">
      <c r="A66" s="78"/>
      <c r="B66" s="120" t="s">
        <v>340</v>
      </c>
      <c r="C66" s="39">
        <f>SUM(C62:C65)</f>
        <v>0</v>
      </c>
      <c r="D66" s="39">
        <f>SUM(D62:D65)</f>
        <v>0</v>
      </c>
      <c r="E66" s="7"/>
      <c r="F66" s="186"/>
      <c r="G66" s="187"/>
    </row>
    <row r="67" spans="1:7" ht="13.5" customHeight="1" x14ac:dyDescent="0.35">
      <c r="A67" s="78"/>
      <c r="B67" s="80"/>
      <c r="C67" s="7"/>
      <c r="D67" s="7"/>
      <c r="E67" s="7"/>
      <c r="F67" s="8"/>
      <c r="G67" s="81"/>
    </row>
    <row r="68" spans="1:7" ht="32.5" customHeight="1" x14ac:dyDescent="0.35">
      <c r="A68" s="78"/>
      <c r="B68" s="191" t="s">
        <v>329</v>
      </c>
      <c r="C68" s="65" t="s">
        <v>336</v>
      </c>
      <c r="D68" s="38" t="s">
        <v>373</v>
      </c>
      <c r="E68" s="65" t="s">
        <v>337</v>
      </c>
      <c r="F68" s="188" t="s">
        <v>194</v>
      </c>
      <c r="G68" s="189"/>
    </row>
    <row r="69" spans="1:7" ht="13.5" customHeight="1" x14ac:dyDescent="0.35">
      <c r="A69" s="78"/>
      <c r="B69" s="192"/>
      <c r="C69" s="31"/>
      <c r="D69" s="31"/>
      <c r="E69" s="44"/>
      <c r="F69" s="160"/>
      <c r="G69" s="162"/>
    </row>
    <row r="70" spans="1:7" ht="13.5" customHeight="1" x14ac:dyDescent="0.35">
      <c r="A70" s="78"/>
      <c r="B70" s="192"/>
      <c r="C70" s="31"/>
      <c r="D70" s="31"/>
      <c r="E70" s="44"/>
      <c r="F70" s="160"/>
      <c r="G70" s="162"/>
    </row>
    <row r="71" spans="1:7" ht="13.5" customHeight="1" x14ac:dyDescent="0.35">
      <c r="A71" s="78"/>
      <c r="B71" s="192"/>
      <c r="C71" s="31"/>
      <c r="D71" s="31"/>
      <c r="E71" s="44"/>
      <c r="F71" s="160"/>
      <c r="G71" s="162"/>
    </row>
    <row r="72" spans="1:7" ht="13.5" customHeight="1" x14ac:dyDescent="0.35">
      <c r="A72" s="78"/>
      <c r="B72" s="192"/>
      <c r="C72" s="31"/>
      <c r="D72" s="31"/>
      <c r="E72" s="44"/>
      <c r="F72" s="160"/>
      <c r="G72" s="162"/>
    </row>
    <row r="73" spans="1:7" ht="13.5" customHeight="1" x14ac:dyDescent="0.35">
      <c r="A73" s="78"/>
      <c r="B73" s="120" t="s">
        <v>340</v>
      </c>
      <c r="C73" s="39">
        <f>SUM(C69:C72)</f>
        <v>0</v>
      </c>
      <c r="D73" s="39">
        <f>SUM(D69:D72)</f>
        <v>0</v>
      </c>
      <c r="E73" s="7"/>
      <c r="F73" s="175"/>
      <c r="G73" s="176"/>
    </row>
    <row r="74" spans="1:7" ht="13.5" customHeight="1" x14ac:dyDescent="0.35">
      <c r="A74" s="78"/>
      <c r="B74" s="80"/>
      <c r="C74" s="7"/>
      <c r="D74" s="7"/>
      <c r="E74" s="7"/>
      <c r="F74" s="8"/>
      <c r="G74" s="81"/>
    </row>
    <row r="75" spans="1:7" ht="29.5" customHeight="1" x14ac:dyDescent="0.35">
      <c r="A75" s="78"/>
      <c r="B75" s="80"/>
      <c r="C75" s="39" t="s">
        <v>363</v>
      </c>
      <c r="D75" s="213" t="s">
        <v>371</v>
      </c>
      <c r="E75" s="144"/>
      <c r="F75" s="144"/>
      <c r="G75" s="159"/>
    </row>
    <row r="76" spans="1:7" ht="84.5" customHeight="1" x14ac:dyDescent="0.35">
      <c r="A76" s="78"/>
      <c r="B76" s="84" t="s">
        <v>369</v>
      </c>
      <c r="C76" s="49"/>
      <c r="D76" s="204"/>
      <c r="E76" s="205"/>
      <c r="F76" s="205"/>
      <c r="G76" s="206"/>
    </row>
    <row r="77" spans="1:7" ht="13.5" customHeight="1" x14ac:dyDescent="0.35">
      <c r="A77" s="78"/>
      <c r="B77" s="86"/>
      <c r="C77" s="7"/>
      <c r="D77" s="7"/>
      <c r="E77" s="8"/>
      <c r="F77" s="8"/>
      <c r="G77" s="81"/>
    </row>
    <row r="78" spans="1:7" ht="54.5" customHeight="1" thickBot="1" x14ac:dyDescent="0.4">
      <c r="A78" s="78"/>
      <c r="B78" s="110" t="s">
        <v>194</v>
      </c>
      <c r="C78" s="183"/>
      <c r="D78" s="184"/>
      <c r="E78" s="184"/>
      <c r="F78" s="184"/>
      <c r="G78" s="185"/>
    </row>
    <row r="79" spans="1:7" ht="13.5" customHeight="1" thickBot="1" x14ac:dyDescent="0.4">
      <c r="A79" s="78"/>
      <c r="B79" s="7"/>
      <c r="C79" s="7"/>
      <c r="D79" s="7"/>
      <c r="E79" s="8"/>
      <c r="F79" s="8"/>
      <c r="G79" s="7"/>
    </row>
    <row r="80" spans="1:7" ht="19" thickBot="1" x14ac:dyDescent="0.5">
      <c r="A80" s="78"/>
      <c r="B80" s="141" t="s">
        <v>350</v>
      </c>
      <c r="C80" s="142"/>
      <c r="D80" s="142"/>
      <c r="E80" s="142"/>
      <c r="F80" s="142"/>
      <c r="G80" s="143"/>
    </row>
    <row r="81" spans="1:7" ht="13.5" customHeight="1" x14ac:dyDescent="0.35">
      <c r="A81" s="78"/>
      <c r="B81" s="80"/>
      <c r="C81" s="7"/>
      <c r="D81" s="7"/>
      <c r="E81" s="8"/>
      <c r="F81" s="8"/>
      <c r="G81" s="81"/>
    </row>
    <row r="82" spans="1:7" ht="27.5" customHeight="1" x14ac:dyDescent="0.35">
      <c r="A82" s="78"/>
      <c r="B82" s="180" t="s">
        <v>437</v>
      </c>
      <c r="C82" s="181"/>
      <c r="D82" s="181"/>
      <c r="E82" s="181"/>
      <c r="F82" s="181"/>
      <c r="G82" s="182"/>
    </row>
    <row r="83" spans="1:7" ht="13.5" customHeight="1" x14ac:dyDescent="0.35">
      <c r="A83" s="78"/>
      <c r="B83" s="80"/>
      <c r="C83" s="7"/>
      <c r="D83" s="7"/>
      <c r="E83" s="8"/>
      <c r="F83" s="8"/>
      <c r="G83" s="81"/>
    </row>
    <row r="84" spans="1:7" ht="43.5" x14ac:dyDescent="0.35">
      <c r="A84" s="78"/>
      <c r="B84" s="82"/>
      <c r="C84" s="79" t="s">
        <v>378</v>
      </c>
      <c r="D84" s="79" t="s">
        <v>515</v>
      </c>
      <c r="G84" s="81"/>
    </row>
    <row r="85" spans="1:7" ht="43.5" x14ac:dyDescent="0.35">
      <c r="A85" s="7"/>
      <c r="B85" s="83" t="s">
        <v>390</v>
      </c>
      <c r="C85" s="75"/>
      <c r="D85" s="60">
        <f>C85+C31+D31</f>
        <v>0</v>
      </c>
      <c r="G85" s="81"/>
    </row>
    <row r="86" spans="1:7" ht="13.5" customHeight="1" x14ac:dyDescent="0.35">
      <c r="B86" s="80"/>
      <c r="C86" s="7"/>
      <c r="D86" s="7"/>
      <c r="E86" s="8"/>
      <c r="F86" s="8"/>
      <c r="G86" s="81"/>
    </row>
    <row r="87" spans="1:7" x14ac:dyDescent="0.35">
      <c r="B87" s="80"/>
      <c r="C87" s="39" t="s">
        <v>336</v>
      </c>
      <c r="D87" s="39" t="s">
        <v>337</v>
      </c>
      <c r="E87" s="144" t="s">
        <v>391</v>
      </c>
      <c r="F87" s="144"/>
      <c r="G87" s="159"/>
    </row>
    <row r="88" spans="1:7" x14ac:dyDescent="0.35">
      <c r="B88" s="190" t="s">
        <v>376</v>
      </c>
      <c r="C88" s="31"/>
      <c r="D88" s="44"/>
      <c r="E88" s="177"/>
      <c r="F88" s="178"/>
      <c r="G88" s="179"/>
    </row>
    <row r="89" spans="1:7" x14ac:dyDescent="0.35">
      <c r="B89" s="190"/>
      <c r="C89" s="31"/>
      <c r="D89" s="44"/>
      <c r="E89" s="177"/>
      <c r="F89" s="178"/>
      <c r="G89" s="179"/>
    </row>
    <row r="90" spans="1:7" x14ac:dyDescent="0.35">
      <c r="B90" s="190"/>
      <c r="C90" s="31"/>
      <c r="D90" s="44"/>
      <c r="E90" s="177"/>
      <c r="F90" s="178"/>
      <c r="G90" s="179"/>
    </row>
    <row r="91" spans="1:7" x14ac:dyDescent="0.35">
      <c r="B91" s="190"/>
      <c r="C91" s="31"/>
      <c r="D91" s="44"/>
      <c r="E91" s="177"/>
      <c r="F91" s="178"/>
      <c r="G91" s="179"/>
    </row>
    <row r="92" spans="1:7" x14ac:dyDescent="0.35">
      <c r="B92" s="190"/>
      <c r="C92" s="31"/>
      <c r="D92" s="44"/>
      <c r="E92" s="177"/>
      <c r="F92" s="178"/>
      <c r="G92" s="179"/>
    </row>
    <row r="93" spans="1:7" x14ac:dyDescent="0.35">
      <c r="B93" s="190"/>
      <c r="C93" s="19">
        <f>SUM(C88:C92)</f>
        <v>0</v>
      </c>
      <c r="D93" s="7"/>
      <c r="E93" s="7"/>
      <c r="F93" s="7"/>
      <c r="G93" s="81"/>
    </row>
    <row r="94" spans="1:7" ht="13.5" customHeight="1" x14ac:dyDescent="0.35">
      <c r="B94" s="80"/>
      <c r="C94" s="7"/>
      <c r="D94" s="7"/>
      <c r="E94" s="8"/>
      <c r="F94" s="8"/>
      <c r="G94" s="81"/>
    </row>
    <row r="95" spans="1:7" ht="13.5" customHeight="1" x14ac:dyDescent="0.35">
      <c r="B95" s="80"/>
      <c r="C95" s="39" t="s">
        <v>363</v>
      </c>
      <c r="D95" s="193" t="s">
        <v>368</v>
      </c>
      <c r="E95" s="194"/>
      <c r="F95" s="194"/>
      <c r="G95" s="195"/>
    </row>
    <row r="96" spans="1:7" ht="29" x14ac:dyDescent="0.35">
      <c r="B96" s="84" t="s">
        <v>360</v>
      </c>
      <c r="C96" s="49"/>
      <c r="D96" s="156"/>
      <c r="E96" s="157"/>
      <c r="F96" s="157"/>
      <c r="G96" s="158"/>
    </row>
    <row r="97" spans="2:7" ht="13.5" customHeight="1" x14ac:dyDescent="0.35">
      <c r="B97" s="80"/>
      <c r="C97" s="7"/>
      <c r="D97" s="7"/>
      <c r="E97" s="8"/>
      <c r="F97" s="8"/>
      <c r="G97" s="81"/>
    </row>
    <row r="98" spans="2:7" ht="13.5" customHeight="1" x14ac:dyDescent="0.35">
      <c r="B98" s="80"/>
      <c r="C98" s="39" t="s">
        <v>363</v>
      </c>
      <c r="D98" s="144" t="s">
        <v>367</v>
      </c>
      <c r="E98" s="144"/>
      <c r="F98" s="144"/>
      <c r="G98" s="159"/>
    </row>
    <row r="99" spans="2:7" ht="43.5" x14ac:dyDescent="0.35">
      <c r="B99" s="85" t="s">
        <v>438</v>
      </c>
      <c r="C99" s="49"/>
      <c r="D99" s="156"/>
      <c r="E99" s="157"/>
      <c r="F99" s="157"/>
      <c r="G99" s="158"/>
    </row>
    <row r="100" spans="2:7" ht="13.5" customHeight="1" x14ac:dyDescent="0.35">
      <c r="B100" s="80"/>
      <c r="C100" s="7"/>
      <c r="D100" s="7"/>
      <c r="E100" s="8"/>
      <c r="F100" s="8"/>
      <c r="G100" s="81"/>
    </row>
    <row r="101" spans="2:7" ht="13.5" customHeight="1" x14ac:dyDescent="0.35">
      <c r="B101" s="80"/>
      <c r="C101" s="39" t="s">
        <v>363</v>
      </c>
      <c r="D101" s="144" t="s">
        <v>367</v>
      </c>
      <c r="E101" s="144"/>
      <c r="F101" s="144"/>
      <c r="G101" s="159"/>
    </row>
    <row r="102" spans="2:7" ht="43.5" x14ac:dyDescent="0.35">
      <c r="B102" s="84" t="s">
        <v>342</v>
      </c>
      <c r="C102" s="49"/>
      <c r="D102" s="156"/>
      <c r="E102" s="157"/>
      <c r="F102" s="157"/>
      <c r="G102" s="158"/>
    </row>
    <row r="103" spans="2:7" ht="13.5" customHeight="1" x14ac:dyDescent="0.35">
      <c r="B103" s="86"/>
      <c r="C103" s="7"/>
      <c r="D103" s="7"/>
      <c r="E103" s="8"/>
      <c r="F103" s="8"/>
      <c r="G103" s="81"/>
    </row>
    <row r="104" spans="2:7" ht="58.5" customHeight="1" x14ac:dyDescent="0.35">
      <c r="B104" s="84" t="s">
        <v>349</v>
      </c>
      <c r="C104" s="160"/>
      <c r="D104" s="161"/>
      <c r="E104" s="161"/>
      <c r="F104" s="161"/>
      <c r="G104" s="162"/>
    </row>
    <row r="105" spans="2:7" ht="13.5" customHeight="1" thickBot="1" x14ac:dyDescent="0.4">
      <c r="B105" s="87"/>
      <c r="C105" s="88"/>
      <c r="D105" s="88"/>
      <c r="E105" s="89"/>
      <c r="F105" s="89"/>
      <c r="G105" s="90"/>
    </row>
    <row r="106" spans="2:7" ht="13.5" customHeight="1" x14ac:dyDescent="0.35">
      <c r="B106" s="7"/>
      <c r="C106" s="7"/>
      <c r="D106" s="7"/>
      <c r="E106" s="8"/>
      <c r="F106" s="8"/>
      <c r="G106" s="7"/>
    </row>
    <row r="107" spans="2:7" ht="18.5" x14ac:dyDescent="0.45">
      <c r="B107" s="150" t="s">
        <v>355</v>
      </c>
      <c r="C107" s="151"/>
      <c r="D107" s="151"/>
      <c r="E107" s="151"/>
      <c r="F107" s="151"/>
      <c r="G107" s="152"/>
    </row>
    <row r="108" spans="2:7" ht="19" thickBot="1" x14ac:dyDescent="0.5">
      <c r="B108" s="153" t="s">
        <v>351</v>
      </c>
      <c r="C108" s="154"/>
      <c r="D108" s="154"/>
      <c r="E108" s="154"/>
      <c r="F108" s="154"/>
      <c r="G108" s="155"/>
    </row>
    <row r="109" spans="2:7" ht="29" x14ac:dyDescent="0.35">
      <c r="B109" s="21" t="s">
        <v>196</v>
      </c>
      <c r="C109" s="12" t="s">
        <v>197</v>
      </c>
      <c r="D109" s="13" t="s">
        <v>201</v>
      </c>
      <c r="E109" s="14" t="s">
        <v>205</v>
      </c>
      <c r="F109" s="12" t="s">
        <v>198</v>
      </c>
      <c r="G109" s="22" t="s">
        <v>200</v>
      </c>
    </row>
    <row r="110" spans="2:7" x14ac:dyDescent="0.35">
      <c r="B110" s="169" t="s">
        <v>202</v>
      </c>
      <c r="C110" s="71" t="s">
        <v>334</v>
      </c>
      <c r="D110" s="39">
        <v>4</v>
      </c>
      <c r="E110" s="37"/>
      <c r="F110" s="39">
        <f>E110*D110</f>
        <v>0</v>
      </c>
      <c r="G110" s="122"/>
    </row>
    <row r="111" spans="2:7" ht="29" x14ac:dyDescent="0.35">
      <c r="B111" s="170"/>
      <c r="C111" s="71" t="s">
        <v>366</v>
      </c>
      <c r="D111" s="39">
        <v>4</v>
      </c>
      <c r="E111" s="37"/>
      <c r="F111" s="39">
        <f t="shared" ref="F111:F121" si="0">E111*D111</f>
        <v>0</v>
      </c>
      <c r="G111" s="122"/>
    </row>
    <row r="112" spans="2:7" ht="95.5" customHeight="1" x14ac:dyDescent="0.35">
      <c r="B112" s="170"/>
      <c r="C112" s="71" t="s">
        <v>365</v>
      </c>
      <c r="D112" s="39">
        <v>5</v>
      </c>
      <c r="E112" s="37"/>
      <c r="F112" s="39">
        <f t="shared" si="0"/>
        <v>0</v>
      </c>
      <c r="G112" s="122"/>
    </row>
    <row r="113" spans="1:7" ht="43.5" x14ac:dyDescent="0.35">
      <c r="B113" s="169" t="s">
        <v>203</v>
      </c>
      <c r="C113" s="72" t="s">
        <v>364</v>
      </c>
      <c r="D113" s="39">
        <v>5</v>
      </c>
      <c r="E113" s="37"/>
      <c r="F113" s="39">
        <f t="shared" si="0"/>
        <v>0</v>
      </c>
      <c r="G113" s="122"/>
    </row>
    <row r="114" spans="1:7" ht="29" x14ac:dyDescent="0.35">
      <c r="B114" s="169"/>
      <c r="C114" s="72" t="s">
        <v>387</v>
      </c>
      <c r="D114" s="39">
        <v>5</v>
      </c>
      <c r="E114" s="37"/>
      <c r="F114" s="39">
        <f t="shared" si="0"/>
        <v>0</v>
      </c>
      <c r="G114" s="122"/>
    </row>
    <row r="115" spans="1:7" ht="133" customHeight="1" x14ac:dyDescent="0.35">
      <c r="B115" s="170" t="s">
        <v>204</v>
      </c>
      <c r="C115" s="73" t="s">
        <v>424</v>
      </c>
      <c r="D115" s="39">
        <v>2</v>
      </c>
      <c r="E115" s="37"/>
      <c r="F115" s="39">
        <f t="shared" si="0"/>
        <v>0</v>
      </c>
      <c r="G115" s="122"/>
    </row>
    <row r="116" spans="1:7" ht="79" customHeight="1" x14ac:dyDescent="0.35">
      <c r="B116" s="169" t="s">
        <v>357</v>
      </c>
      <c r="C116" s="73" t="s">
        <v>423</v>
      </c>
      <c r="D116" s="39">
        <v>5</v>
      </c>
      <c r="E116" s="37"/>
      <c r="F116" s="39">
        <f t="shared" si="0"/>
        <v>0</v>
      </c>
      <c r="G116" s="122"/>
    </row>
    <row r="117" spans="1:7" ht="59.5" customHeight="1" x14ac:dyDescent="0.35">
      <c r="B117" s="169"/>
      <c r="C117" s="73" t="s">
        <v>356</v>
      </c>
      <c r="D117" s="39">
        <v>2</v>
      </c>
      <c r="E117" s="37"/>
      <c r="F117" s="39">
        <f t="shared" si="0"/>
        <v>0</v>
      </c>
      <c r="G117" s="122"/>
    </row>
    <row r="118" spans="1:7" ht="81" customHeight="1" x14ac:dyDescent="0.35">
      <c r="B118" s="169"/>
      <c r="C118" s="73" t="s">
        <v>359</v>
      </c>
      <c r="D118" s="39">
        <v>5</v>
      </c>
      <c r="E118" s="37"/>
      <c r="F118" s="39">
        <f t="shared" si="0"/>
        <v>0</v>
      </c>
      <c r="G118" s="42"/>
    </row>
    <row r="119" spans="1:7" ht="73" customHeight="1" x14ac:dyDescent="0.35">
      <c r="B119" s="169" t="s">
        <v>358</v>
      </c>
      <c r="C119" s="73" t="s">
        <v>210</v>
      </c>
      <c r="D119" s="39">
        <v>3</v>
      </c>
      <c r="E119" s="37"/>
      <c r="F119" s="39">
        <f t="shared" si="0"/>
        <v>0</v>
      </c>
      <c r="G119" s="42"/>
    </row>
    <row r="120" spans="1:7" ht="75.5" customHeight="1" x14ac:dyDescent="0.35">
      <c r="B120" s="169"/>
      <c r="C120" s="73" t="s">
        <v>211</v>
      </c>
      <c r="D120" s="39">
        <v>5</v>
      </c>
      <c r="E120" s="37"/>
      <c r="F120" s="39">
        <f t="shared" si="0"/>
        <v>0</v>
      </c>
      <c r="G120" s="42"/>
    </row>
    <row r="121" spans="1:7" ht="104" customHeight="1" x14ac:dyDescent="0.35">
      <c r="B121" s="169"/>
      <c r="C121" s="73" t="s">
        <v>425</v>
      </c>
      <c r="D121" s="39">
        <v>4</v>
      </c>
      <c r="E121" s="37"/>
      <c r="F121" s="39">
        <f t="shared" si="0"/>
        <v>0</v>
      </c>
      <c r="G121" s="42"/>
    </row>
    <row r="122" spans="1:7" x14ac:dyDescent="0.35">
      <c r="B122" s="23"/>
      <c r="C122" s="7"/>
      <c r="D122" s="7"/>
      <c r="E122" s="7"/>
      <c r="F122" s="7"/>
      <c r="G122" s="24"/>
    </row>
    <row r="123" spans="1:7" x14ac:dyDescent="0.35">
      <c r="B123" s="23"/>
      <c r="C123" s="7"/>
      <c r="D123" s="7"/>
      <c r="E123" s="15" t="s">
        <v>206</v>
      </c>
      <c r="F123" s="16">
        <f>SUM(F110:F121)</f>
        <v>0</v>
      </c>
      <c r="G123" s="24"/>
    </row>
    <row r="124" spans="1:7" x14ac:dyDescent="0.35">
      <c r="B124" s="25"/>
      <c r="C124" s="26"/>
      <c r="D124" s="26"/>
      <c r="E124" s="26"/>
      <c r="F124" s="26"/>
      <c r="G124" s="27"/>
    </row>
    <row r="126" spans="1:7" ht="18.5" x14ac:dyDescent="0.45">
      <c r="B126" s="150" t="s">
        <v>355</v>
      </c>
      <c r="C126" s="151"/>
      <c r="D126" s="151"/>
      <c r="E126" s="151"/>
      <c r="F126" s="151"/>
      <c r="G126" s="152"/>
    </row>
    <row r="127" spans="1:7" ht="19" thickBot="1" x14ac:dyDescent="0.5">
      <c r="B127" s="171" t="s">
        <v>352</v>
      </c>
      <c r="C127" s="172"/>
      <c r="D127" s="172"/>
      <c r="E127" s="172"/>
      <c r="F127" s="172"/>
      <c r="G127" s="173"/>
    </row>
    <row r="128" spans="1:7" ht="29" x14ac:dyDescent="0.35">
      <c r="A128" s="24"/>
      <c r="B128" s="91" t="s">
        <v>353</v>
      </c>
      <c r="C128" s="174"/>
      <c r="D128" s="174"/>
      <c r="E128" s="92"/>
      <c r="F128" s="93"/>
      <c r="G128" s="94"/>
    </row>
    <row r="129" spans="1:7" ht="46" customHeight="1" x14ac:dyDescent="0.35">
      <c r="A129" s="24"/>
      <c r="B129" s="34" t="s">
        <v>194</v>
      </c>
      <c r="C129" s="163"/>
      <c r="D129" s="164"/>
      <c r="E129" s="164"/>
      <c r="F129" s="164"/>
      <c r="G129" s="165"/>
    </row>
    <row r="130" spans="1:7" x14ac:dyDescent="0.35">
      <c r="A130" s="24"/>
      <c r="B130" s="32"/>
      <c r="C130" s="7"/>
      <c r="D130" s="7"/>
      <c r="E130" s="7"/>
      <c r="F130" s="7"/>
      <c r="G130" s="24"/>
    </row>
    <row r="131" spans="1:7" ht="43.5" x14ac:dyDescent="0.35">
      <c r="A131" s="24"/>
      <c r="B131" s="30"/>
      <c r="C131" s="7"/>
      <c r="D131" s="9" t="s">
        <v>370</v>
      </c>
      <c r="G131" s="24"/>
    </row>
    <row r="132" spans="1:7" ht="23.5" x14ac:dyDescent="0.55000000000000004">
      <c r="A132" s="24"/>
      <c r="B132" s="33" t="s">
        <v>195</v>
      </c>
      <c r="C132" s="74"/>
      <c r="D132" s="49"/>
      <c r="G132" s="24"/>
    </row>
    <row r="133" spans="1:7" ht="50" customHeight="1" x14ac:dyDescent="0.35">
      <c r="A133" s="24"/>
      <c r="B133" s="34" t="s">
        <v>194</v>
      </c>
      <c r="C133" s="166"/>
      <c r="D133" s="167"/>
      <c r="E133" s="167"/>
      <c r="F133" s="167"/>
      <c r="G133" s="168"/>
    </row>
    <row r="134" spans="1:7" x14ac:dyDescent="0.35">
      <c r="A134" s="24"/>
      <c r="B134" s="26"/>
      <c r="C134" s="26"/>
      <c r="D134" s="26"/>
      <c r="E134" s="26"/>
      <c r="F134" s="26"/>
      <c r="G134" s="27"/>
    </row>
  </sheetData>
  <sheetProtection deleteColumns="0" deleteRows="0"/>
  <mergeCells count="81">
    <mergeCell ref="C22:D22"/>
    <mergeCell ref="C23:D23"/>
    <mergeCell ref="E22:F22"/>
    <mergeCell ref="E23:F23"/>
    <mergeCell ref="F56:G56"/>
    <mergeCell ref="B27:G27"/>
    <mergeCell ref="D48:G48"/>
    <mergeCell ref="D49:G49"/>
    <mergeCell ref="D45:E45"/>
    <mergeCell ref="F45:G45"/>
    <mergeCell ref="D46:E46"/>
    <mergeCell ref="F46:G46"/>
    <mergeCell ref="B52:B58"/>
    <mergeCell ref="F63:G63"/>
    <mergeCell ref="F64:G64"/>
    <mergeCell ref="E92:G92"/>
    <mergeCell ref="C25:G25"/>
    <mergeCell ref="D76:G76"/>
    <mergeCell ref="E33:G33"/>
    <mergeCell ref="E34:G34"/>
    <mergeCell ref="E41:G41"/>
    <mergeCell ref="E42:G42"/>
    <mergeCell ref="E37:G37"/>
    <mergeCell ref="F57:G57"/>
    <mergeCell ref="E38:G38"/>
    <mergeCell ref="E39:G39"/>
    <mergeCell ref="E40:G40"/>
    <mergeCell ref="D75:G75"/>
    <mergeCell ref="F71:G71"/>
    <mergeCell ref="B68:B72"/>
    <mergeCell ref="B113:B115"/>
    <mergeCell ref="B61:B65"/>
    <mergeCell ref="F61:G61"/>
    <mergeCell ref="B17:B20"/>
    <mergeCell ref="D95:G95"/>
    <mergeCell ref="D96:G96"/>
    <mergeCell ref="B29:G29"/>
    <mergeCell ref="F72:G72"/>
    <mergeCell ref="F73:G73"/>
    <mergeCell ref="F52:G52"/>
    <mergeCell ref="F53:G53"/>
    <mergeCell ref="F54:G54"/>
    <mergeCell ref="F55:G55"/>
    <mergeCell ref="F58:G58"/>
    <mergeCell ref="F62:G62"/>
    <mergeCell ref="F59:G59"/>
    <mergeCell ref="E91:G91"/>
    <mergeCell ref="B82:G82"/>
    <mergeCell ref="D98:G98"/>
    <mergeCell ref="B80:G80"/>
    <mergeCell ref="C78:G78"/>
    <mergeCell ref="F65:G65"/>
    <mergeCell ref="F66:G66"/>
    <mergeCell ref="F68:G68"/>
    <mergeCell ref="F69:G69"/>
    <mergeCell ref="F70:G70"/>
    <mergeCell ref="E87:G87"/>
    <mergeCell ref="E88:G88"/>
    <mergeCell ref="E89:G89"/>
    <mergeCell ref="E90:G90"/>
    <mergeCell ref="B88:B93"/>
    <mergeCell ref="C129:G129"/>
    <mergeCell ref="C133:G133"/>
    <mergeCell ref="B110:B112"/>
    <mergeCell ref="B116:B118"/>
    <mergeCell ref="B127:G127"/>
    <mergeCell ref="B119:B121"/>
    <mergeCell ref="C128:D128"/>
    <mergeCell ref="B126:G126"/>
    <mergeCell ref="B107:G107"/>
    <mergeCell ref="B108:G108"/>
    <mergeCell ref="D99:G99"/>
    <mergeCell ref="D101:G101"/>
    <mergeCell ref="D102:G102"/>
    <mergeCell ref="C104:G104"/>
    <mergeCell ref="B12:B15"/>
    <mergeCell ref="B2:G2"/>
    <mergeCell ref="B11:G11"/>
    <mergeCell ref="C8:D8"/>
    <mergeCell ref="B7:G7"/>
    <mergeCell ref="C9:D9"/>
  </mergeCells>
  <conditionalFormatting sqref="C128">
    <cfRule type="containsText" dxfId="7" priority="21" operator="containsText" text="En attente de document complémentaire">
      <formula>NOT(ISERROR(SEARCH("En attente de document complémentaire",C128)))</formula>
    </cfRule>
    <cfRule type="cellIs" dxfId="6" priority="22" operator="equal">
      <formula>"Défavorable"</formula>
    </cfRule>
  </conditionalFormatting>
  <conditionalFormatting sqref="C132">
    <cfRule type="containsText" dxfId="4" priority="18" operator="containsText" text="En attente de document complémentaire">
      <formula>NOT(ISERROR(SEARCH("En attente de document complémentaire",C132)))</formula>
    </cfRule>
    <cfRule type="cellIs" dxfId="3" priority="19" operator="equal">
      <formula>"Défavorable"</formula>
    </cfRule>
  </conditionalFormatting>
  <dataValidations count="1">
    <dataValidation showInputMessage="1" showErrorMessage="1" sqref="C4" xr:uid="{00000000-0002-0000-0100-000000000000}"/>
  </dataValidations>
  <printOptions horizontalCentered="1"/>
  <pageMargins left="0.11811023622047245" right="0.11811023622047245" top="0.35433070866141736" bottom="0.35433070866141736" header="0.31496062992125984" footer="0.31496062992125984"/>
  <pageSetup paperSize="9" scale="8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76" operator="containsText" id="{52D33966-7D8C-4D64-90FA-A257B1B765C0}">
            <xm:f>NOT(ISERROR(SEARCH($C$5,C5)))</xm:f>
            <xm:f>$C$5</xm:f>
            <x14:dxf>
              <font>
                <color rgb="FF006100"/>
              </font>
              <fill>
                <patternFill>
                  <bgColor rgb="FFC6EFCE"/>
                </patternFill>
              </fill>
            </x14:dxf>
          </x14:cfRule>
          <xm:sqref>C5</xm:sqref>
        </x14:conditionalFormatting>
        <x14:conditionalFormatting xmlns:xm="http://schemas.microsoft.com/office/excel/2006/main">
          <x14:cfRule type="containsText" priority="26" operator="containsText" id="{28F0FE26-83CE-45E9-821E-10D8B4C539F2}">
            <xm:f>NOT(ISERROR(SEARCH($C$31,C128)))</xm:f>
            <xm:f>$C$31</xm:f>
            <x14:dxf>
              <font>
                <color rgb="FF006100"/>
              </font>
              <fill>
                <patternFill>
                  <bgColor rgb="FFC6EFCE"/>
                </patternFill>
              </fill>
            </x14:dxf>
          </x14:cfRule>
          <xm:sqref>C128</xm:sqref>
        </x14:conditionalFormatting>
        <x14:conditionalFormatting xmlns:xm="http://schemas.microsoft.com/office/excel/2006/main">
          <x14:cfRule type="containsText" priority="20" operator="containsText" id="{9D586B27-4918-4B2F-B59A-0BA7ABF8E422}">
            <xm:f>NOT(ISERROR(SEARCH($C$31,C132)))</xm:f>
            <xm:f>$C$31</xm:f>
            <x14:dxf>
              <font>
                <color rgb="FF006100"/>
              </font>
              <fill>
                <patternFill>
                  <bgColor rgb="FFC6EFCE"/>
                </patternFill>
              </fill>
            </x14:dxf>
          </x14:cfRule>
          <xm:sqref>C132:D132</xm:sqref>
        </x14:conditionalFormatting>
        <x14:conditionalFormatting xmlns:xm="http://schemas.microsoft.com/office/excel/2006/main">
          <x14:cfRule type="containsText" priority="13" operator="containsText" id="{EA444C50-92D2-4A9A-95B4-167027368E82}">
            <xm:f>NOT(ISERROR(SEARCH($C$31,E43)))</xm:f>
            <xm:f>$C$31</xm:f>
            <x14:dxf>
              <font>
                <color rgb="FF006100"/>
              </font>
              <fill>
                <patternFill>
                  <bgColor rgb="FFC6EFCE"/>
                </patternFill>
              </fill>
            </x14:dxf>
          </x14:cfRule>
          <xm:sqref>E43</xm:sqref>
        </x14:conditionalFormatting>
        <x14:conditionalFormatting xmlns:xm="http://schemas.microsoft.com/office/excel/2006/main">
          <x14:cfRule type="containsText" priority="131" operator="containsText" id="{3CA6801F-9854-4143-80A8-6FF2F4B5F4A5}">
            <xm:f>NOT(ISERROR(SEARCH($C$31,E110)))</xm:f>
            <xm:f>$C$31</xm:f>
            <x14:dxf>
              <font>
                <color rgb="FF006100"/>
              </font>
              <fill>
                <patternFill>
                  <bgColor rgb="FFC6EFCE"/>
                </patternFill>
              </fill>
            </x14:dxf>
          </x14:cfRule>
          <xm:sqref>E110:E121</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1000000}">
          <x14:formula1>
            <xm:f>liste!$A$196:$A$200</xm:f>
          </x14:formula1>
          <xm:sqref>G23</xm:sqref>
        </x14:dataValidation>
        <x14:dataValidation type="list" allowBlank="1" showInputMessage="1" showErrorMessage="1" xr:uid="{00000000-0002-0000-0100-000004000000}">
          <x14:formula1>
            <xm:f>liste!$A$201:$A$203</xm:f>
          </x14:formula1>
          <xm:sqref>C128</xm:sqref>
        </x14:dataValidation>
        <x14:dataValidation type="list" allowBlank="1" showInputMessage="1" showErrorMessage="1" xr:uid="{00000000-0002-0000-0100-000005000000}">
          <x14:formula1>
            <xm:f>liste!$A$201:$A$202</xm:f>
          </x14:formula1>
          <xm:sqref>C132</xm:sqref>
        </x14:dataValidation>
        <x14:dataValidation type="list" allowBlank="1" showInputMessage="1" showErrorMessage="1" xr:uid="{00000000-0002-0000-0100-000007000000}">
          <x14:formula1>
            <xm:f>liste!$A$209:$A$210</xm:f>
          </x14:formula1>
          <xm:sqref>C99 C102 C49 C96 C76</xm:sqref>
        </x14:dataValidation>
        <x14:dataValidation type="list" allowBlank="1" showInputMessage="1" showErrorMessage="1" xr:uid="{92B91792-B63C-4724-869C-F8AF5EBD61C8}">
          <x14:formula1>
            <xm:f>liste!$A$3:$A$192</xm:f>
          </x14:formula1>
          <xm:sqref>C23:D23</xm:sqref>
        </x14:dataValidation>
        <x14:dataValidation type="list" allowBlank="1" showInputMessage="1" showErrorMessage="1" xr:uid="{00000000-0002-0000-0100-000002000000}">
          <x14:formula1>
            <xm:f>liste!$A$212:$A$213</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E189"/>
  <sheetViews>
    <sheetView zoomScaleNormal="100" workbookViewId="0">
      <selection activeCell="C196" sqref="C196"/>
    </sheetView>
  </sheetViews>
  <sheetFormatPr baseColWidth="10" defaultRowHeight="14.5" x14ac:dyDescent="0.35"/>
  <cols>
    <col min="1" max="1" width="15" customWidth="1"/>
    <col min="2" max="2" width="22.36328125" bestFit="1" customWidth="1"/>
    <col min="3" max="3" width="42.54296875" bestFit="1" customWidth="1"/>
    <col min="4" max="4" width="22.7265625" bestFit="1" customWidth="1"/>
    <col min="5" max="5" width="23.54296875" bestFit="1" customWidth="1"/>
  </cols>
  <sheetData>
    <row r="1" spans="1:5" s="129" customFormat="1" x14ac:dyDescent="0.35">
      <c r="A1" s="128" t="s">
        <v>439</v>
      </c>
      <c r="B1" s="128" t="s">
        <v>440</v>
      </c>
      <c r="C1" s="128" t="s">
        <v>441</v>
      </c>
      <c r="D1" s="128" t="s">
        <v>442</v>
      </c>
      <c r="E1" s="128" t="s">
        <v>443</v>
      </c>
    </row>
    <row r="2" spans="1:5" hidden="1" x14ac:dyDescent="0.35">
      <c r="A2" s="130">
        <v>75</v>
      </c>
      <c r="B2" s="130">
        <v>750016859</v>
      </c>
      <c r="C2" s="130" t="s">
        <v>212</v>
      </c>
      <c r="D2" s="130">
        <v>123</v>
      </c>
      <c r="E2" s="131">
        <v>10.225252612612795</v>
      </c>
    </row>
    <row r="3" spans="1:5" hidden="1" x14ac:dyDescent="0.35">
      <c r="A3" s="130"/>
      <c r="B3" s="130">
        <v>750020299</v>
      </c>
      <c r="C3" s="130" t="s">
        <v>213</v>
      </c>
      <c r="D3" s="130">
        <v>277</v>
      </c>
      <c r="E3" s="131">
        <v>13.086228723617014</v>
      </c>
    </row>
    <row r="4" spans="1:5" hidden="1" x14ac:dyDescent="0.35">
      <c r="A4" s="130"/>
      <c r="B4" s="130">
        <v>750024978</v>
      </c>
      <c r="C4" s="130" t="s">
        <v>214</v>
      </c>
      <c r="D4" s="130">
        <v>266</v>
      </c>
      <c r="E4" s="131">
        <v>11.406927765851805</v>
      </c>
    </row>
    <row r="5" spans="1:5" hidden="1" x14ac:dyDescent="0.35">
      <c r="A5" s="130"/>
      <c r="B5" s="130">
        <v>750026189</v>
      </c>
      <c r="C5" s="130" t="s">
        <v>215</v>
      </c>
      <c r="D5" s="130">
        <v>147</v>
      </c>
      <c r="E5" s="131">
        <v>7.7931731812937075</v>
      </c>
    </row>
    <row r="6" spans="1:5" hidden="1" x14ac:dyDescent="0.35">
      <c r="A6" s="130"/>
      <c r="B6" s="130">
        <v>750026528</v>
      </c>
      <c r="C6" s="130" t="s">
        <v>216</v>
      </c>
      <c r="D6" s="130">
        <v>345</v>
      </c>
      <c r="E6" s="131">
        <v>11.011435310692454</v>
      </c>
    </row>
    <row r="7" spans="1:5" hidden="1" x14ac:dyDescent="0.35">
      <c r="A7" s="130"/>
      <c r="B7" s="130">
        <v>750028789</v>
      </c>
      <c r="C7" s="130" t="s">
        <v>217</v>
      </c>
      <c r="D7" s="130">
        <v>162</v>
      </c>
      <c r="E7" s="131">
        <v>12.599275458319427</v>
      </c>
    </row>
    <row r="8" spans="1:5" hidden="1" x14ac:dyDescent="0.35">
      <c r="A8" s="130"/>
      <c r="B8" s="130">
        <v>750032948</v>
      </c>
      <c r="C8" s="130" t="s">
        <v>218</v>
      </c>
      <c r="D8" s="130">
        <v>168</v>
      </c>
      <c r="E8" s="131">
        <v>9.2198498648941847</v>
      </c>
    </row>
    <row r="9" spans="1:5" hidden="1" x14ac:dyDescent="0.35">
      <c r="A9" s="130"/>
      <c r="B9" s="130">
        <v>750040289</v>
      </c>
      <c r="C9" s="130" t="s">
        <v>219</v>
      </c>
      <c r="D9" s="130">
        <v>277</v>
      </c>
      <c r="E9" s="131">
        <v>13.086228723617014</v>
      </c>
    </row>
    <row r="10" spans="1:5" hidden="1" x14ac:dyDescent="0.35">
      <c r="A10" s="130"/>
      <c r="B10" s="130">
        <v>750040388</v>
      </c>
      <c r="C10" s="130" t="s">
        <v>220</v>
      </c>
      <c r="D10" s="130">
        <v>1940</v>
      </c>
      <c r="E10" s="131">
        <v>11.30131689216395</v>
      </c>
    </row>
    <row r="11" spans="1:5" hidden="1" x14ac:dyDescent="0.35">
      <c r="A11" s="130"/>
      <c r="B11" s="130">
        <v>750040438</v>
      </c>
      <c r="C11" s="130" t="s">
        <v>221</v>
      </c>
      <c r="D11" s="130">
        <v>390</v>
      </c>
      <c r="E11" s="131">
        <v>10.534878512641079</v>
      </c>
    </row>
    <row r="12" spans="1:5" hidden="1" x14ac:dyDescent="0.35">
      <c r="A12" s="130"/>
      <c r="B12" s="130">
        <v>750042913</v>
      </c>
      <c r="C12" s="130" t="s">
        <v>222</v>
      </c>
      <c r="D12" s="130">
        <v>657</v>
      </c>
      <c r="E12" s="131">
        <v>12.132197046961027</v>
      </c>
    </row>
    <row r="13" spans="1:5" hidden="1" x14ac:dyDescent="0.35">
      <c r="A13" s="130"/>
      <c r="B13" s="130">
        <v>750044851</v>
      </c>
      <c r="C13" s="130" t="s">
        <v>223</v>
      </c>
      <c r="D13" s="130">
        <v>895</v>
      </c>
      <c r="E13" s="131">
        <v>10.257694708736238</v>
      </c>
    </row>
    <row r="14" spans="1:5" hidden="1" x14ac:dyDescent="0.35">
      <c r="A14" s="130"/>
      <c r="B14" s="130">
        <v>750044919</v>
      </c>
      <c r="C14" s="130" t="s">
        <v>224</v>
      </c>
      <c r="D14" s="130">
        <v>248</v>
      </c>
      <c r="E14" s="131">
        <v>12.050125235352892</v>
      </c>
    </row>
    <row r="15" spans="1:5" hidden="1" x14ac:dyDescent="0.35">
      <c r="A15" s="130"/>
      <c r="B15" s="130">
        <v>750044927</v>
      </c>
      <c r="C15" s="130" t="s">
        <v>225</v>
      </c>
      <c r="D15" s="130">
        <v>250</v>
      </c>
      <c r="E15" s="131">
        <v>9.5095413647989133</v>
      </c>
    </row>
    <row r="16" spans="1:5" hidden="1" x14ac:dyDescent="0.35">
      <c r="A16" s="130"/>
      <c r="B16" s="130">
        <v>750063547</v>
      </c>
      <c r="C16" s="130" t="s">
        <v>226</v>
      </c>
      <c r="D16" s="130">
        <v>1045</v>
      </c>
      <c r="E16" s="131">
        <v>11.997065014449092</v>
      </c>
    </row>
    <row r="17" spans="1:5" hidden="1" x14ac:dyDescent="0.35">
      <c r="A17" s="130"/>
      <c r="B17" s="130">
        <v>750801367</v>
      </c>
      <c r="C17" s="130" t="s">
        <v>227</v>
      </c>
      <c r="D17" s="130">
        <v>270</v>
      </c>
      <c r="E17" s="131">
        <v>11.630900466004055</v>
      </c>
    </row>
    <row r="18" spans="1:5" hidden="1" x14ac:dyDescent="0.35">
      <c r="A18" s="130"/>
      <c r="B18" s="130">
        <v>750801375</v>
      </c>
      <c r="C18" s="130" t="s">
        <v>228</v>
      </c>
      <c r="D18" s="130">
        <v>366</v>
      </c>
      <c r="E18" s="131">
        <v>13.198978486169301</v>
      </c>
    </row>
    <row r="19" spans="1:5" hidden="1" x14ac:dyDescent="0.35">
      <c r="A19" s="130"/>
      <c r="B19" s="130">
        <v>750802837</v>
      </c>
      <c r="C19" s="130" t="s">
        <v>229</v>
      </c>
      <c r="D19" s="130">
        <v>140</v>
      </c>
      <c r="E19" s="131">
        <v>15.034915192659673</v>
      </c>
    </row>
    <row r="20" spans="1:5" hidden="1" x14ac:dyDescent="0.35">
      <c r="A20" s="130"/>
      <c r="B20" s="130">
        <v>750804338</v>
      </c>
      <c r="C20" s="130" t="s">
        <v>230</v>
      </c>
      <c r="D20" s="130">
        <v>123</v>
      </c>
      <c r="E20" s="131">
        <v>10.225252612612795</v>
      </c>
    </row>
    <row r="21" spans="1:5" hidden="1" x14ac:dyDescent="0.35">
      <c r="A21" s="130"/>
      <c r="B21" s="130">
        <v>750804353</v>
      </c>
      <c r="C21" s="130" t="s">
        <v>231</v>
      </c>
      <c r="D21" s="130">
        <v>277</v>
      </c>
      <c r="E21" s="131">
        <v>13.086228723617014</v>
      </c>
    </row>
    <row r="22" spans="1:5" hidden="1" x14ac:dyDescent="0.35">
      <c r="A22" s="130"/>
      <c r="B22" s="130">
        <v>750804361</v>
      </c>
      <c r="C22" s="130" t="s">
        <v>232</v>
      </c>
      <c r="D22" s="130">
        <v>295</v>
      </c>
      <c r="E22" s="131">
        <v>11.761787127844727</v>
      </c>
    </row>
    <row r="23" spans="1:5" hidden="1" x14ac:dyDescent="0.35">
      <c r="A23" s="130"/>
      <c r="B23" s="130">
        <v>750804577</v>
      </c>
      <c r="C23" s="130" t="s">
        <v>233</v>
      </c>
      <c r="D23" s="130">
        <v>133</v>
      </c>
      <c r="E23" s="131">
        <v>11.889556734333583</v>
      </c>
    </row>
    <row r="24" spans="1:5" hidden="1" x14ac:dyDescent="0.35">
      <c r="A24" s="130"/>
      <c r="B24" s="130">
        <v>750804643</v>
      </c>
      <c r="C24" s="130" t="s">
        <v>234</v>
      </c>
      <c r="D24" s="130">
        <v>162</v>
      </c>
      <c r="E24" s="131">
        <v>12.599275458319427</v>
      </c>
    </row>
    <row r="25" spans="1:5" hidden="1" x14ac:dyDescent="0.35">
      <c r="A25" s="130"/>
      <c r="B25" s="130">
        <v>750811226</v>
      </c>
      <c r="C25" s="130" t="s">
        <v>444</v>
      </c>
      <c r="D25" s="130">
        <v>448</v>
      </c>
      <c r="E25" s="131">
        <v>9.5306074113539143</v>
      </c>
    </row>
    <row r="26" spans="1:5" hidden="1" x14ac:dyDescent="0.35">
      <c r="A26" s="130"/>
      <c r="B26" s="130">
        <v>750829046</v>
      </c>
      <c r="C26" s="130" t="s">
        <v>235</v>
      </c>
      <c r="D26" s="130">
        <v>140</v>
      </c>
      <c r="E26" s="131">
        <v>15.034915192659673</v>
      </c>
    </row>
    <row r="27" spans="1:5" hidden="1" x14ac:dyDescent="0.35">
      <c r="A27" s="130"/>
      <c r="B27" s="130">
        <v>750829137</v>
      </c>
      <c r="C27" s="130" t="s">
        <v>236</v>
      </c>
      <c r="D27" s="130">
        <v>175</v>
      </c>
      <c r="E27" s="131">
        <v>11.666081136254746</v>
      </c>
    </row>
    <row r="28" spans="1:5" hidden="1" x14ac:dyDescent="0.35">
      <c r="A28" s="130"/>
      <c r="B28" s="130">
        <v>750829699</v>
      </c>
      <c r="C28" s="130" t="s">
        <v>237</v>
      </c>
      <c r="D28" s="130">
        <v>604</v>
      </c>
      <c r="E28" s="131">
        <v>12.788609456039257</v>
      </c>
    </row>
    <row r="29" spans="1:5" hidden="1" x14ac:dyDescent="0.35">
      <c r="A29" s="128" t="s">
        <v>445</v>
      </c>
      <c r="B29" s="128"/>
      <c r="C29" s="128"/>
      <c r="D29" s="128">
        <v>1931</v>
      </c>
      <c r="E29" s="132">
        <v>10.47</v>
      </c>
    </row>
    <row r="30" spans="1:5" hidden="1" x14ac:dyDescent="0.35">
      <c r="A30" s="130">
        <v>77</v>
      </c>
      <c r="B30" s="130">
        <v>770000065</v>
      </c>
      <c r="C30" s="130" t="s">
        <v>238</v>
      </c>
      <c r="D30" s="130">
        <v>38</v>
      </c>
      <c r="E30" s="131">
        <v>4.7407863799056669</v>
      </c>
    </row>
    <row r="31" spans="1:5" hidden="1" x14ac:dyDescent="0.35">
      <c r="A31" s="130"/>
      <c r="B31" s="130">
        <v>770004398</v>
      </c>
      <c r="C31" s="130" t="s">
        <v>239</v>
      </c>
      <c r="D31" s="130">
        <v>21</v>
      </c>
      <c r="E31" s="131">
        <v>4.4727091968592276</v>
      </c>
    </row>
    <row r="32" spans="1:5" hidden="1" x14ac:dyDescent="0.35">
      <c r="A32" s="130"/>
      <c r="B32" s="130">
        <v>770015873</v>
      </c>
      <c r="C32" s="130" t="s">
        <v>240</v>
      </c>
      <c r="D32" s="130">
        <v>35</v>
      </c>
      <c r="E32" s="131">
        <v>11.564399919887858</v>
      </c>
    </row>
    <row r="33" spans="1:5" hidden="1" x14ac:dyDescent="0.35">
      <c r="A33" s="130"/>
      <c r="B33" s="130">
        <v>770790269</v>
      </c>
      <c r="C33" s="130" t="s">
        <v>241</v>
      </c>
      <c r="D33" s="130">
        <v>87</v>
      </c>
      <c r="E33" s="131">
        <v>11.640357744908904</v>
      </c>
    </row>
    <row r="34" spans="1:5" hidden="1" x14ac:dyDescent="0.35">
      <c r="A34" s="130"/>
      <c r="B34" s="130">
        <v>770790285</v>
      </c>
      <c r="C34" s="130" t="s">
        <v>242</v>
      </c>
      <c r="D34" s="130">
        <v>53</v>
      </c>
      <c r="E34" s="131">
        <v>7.0546957507401951</v>
      </c>
    </row>
    <row r="35" spans="1:5" hidden="1" x14ac:dyDescent="0.35">
      <c r="A35" s="130"/>
      <c r="B35" s="130">
        <v>770802759</v>
      </c>
      <c r="C35" s="130" t="s">
        <v>243</v>
      </c>
      <c r="D35" s="130">
        <v>34</v>
      </c>
      <c r="E35" s="131">
        <v>8.1239870959600538</v>
      </c>
    </row>
    <row r="36" spans="1:5" hidden="1" x14ac:dyDescent="0.35">
      <c r="A36" s="130"/>
      <c r="B36" s="130">
        <v>770803609</v>
      </c>
      <c r="C36" s="130" t="s">
        <v>244</v>
      </c>
      <c r="D36" s="130">
        <v>69</v>
      </c>
      <c r="E36" s="131">
        <v>9.8547125363507071</v>
      </c>
    </row>
    <row r="37" spans="1:5" hidden="1" x14ac:dyDescent="0.35">
      <c r="A37" s="130"/>
      <c r="B37" s="130">
        <v>770810893</v>
      </c>
      <c r="C37" s="130" t="s">
        <v>245</v>
      </c>
      <c r="D37" s="130">
        <v>225</v>
      </c>
      <c r="E37" s="131">
        <v>11.000257697979603</v>
      </c>
    </row>
    <row r="38" spans="1:5" hidden="1" x14ac:dyDescent="0.35">
      <c r="A38" s="130"/>
      <c r="B38" s="130">
        <v>770810984</v>
      </c>
      <c r="C38" s="130" t="s">
        <v>246</v>
      </c>
      <c r="D38" s="130">
        <v>72</v>
      </c>
      <c r="E38" s="131">
        <v>13.883069326780499</v>
      </c>
    </row>
    <row r="39" spans="1:5" hidden="1" x14ac:dyDescent="0.35">
      <c r="A39" s="130"/>
      <c r="B39" s="130">
        <v>770812485</v>
      </c>
      <c r="C39" s="130" t="s">
        <v>247</v>
      </c>
      <c r="D39" s="130">
        <v>107</v>
      </c>
      <c r="E39" s="131">
        <v>11.349118239178519</v>
      </c>
    </row>
    <row r="40" spans="1:5" hidden="1" x14ac:dyDescent="0.35">
      <c r="A40" s="130"/>
      <c r="B40" s="130">
        <v>770813384</v>
      </c>
      <c r="C40" s="130" t="s">
        <v>248</v>
      </c>
      <c r="D40" s="130">
        <v>64</v>
      </c>
      <c r="E40" s="131">
        <v>13.202141707584376</v>
      </c>
    </row>
    <row r="41" spans="1:5" hidden="1" x14ac:dyDescent="0.35">
      <c r="A41" s="130"/>
      <c r="B41" s="130">
        <v>770814440</v>
      </c>
      <c r="C41" s="130" t="s">
        <v>249</v>
      </c>
      <c r="D41" s="130">
        <v>38</v>
      </c>
      <c r="E41" s="131">
        <v>6.3014629315234139</v>
      </c>
    </row>
    <row r="42" spans="1:5" hidden="1" x14ac:dyDescent="0.35">
      <c r="A42" s="130"/>
      <c r="B42" s="130">
        <v>770814606</v>
      </c>
      <c r="C42" s="130" t="s">
        <v>250</v>
      </c>
      <c r="D42" s="130">
        <v>111</v>
      </c>
      <c r="E42" s="131">
        <v>7.7329656788829384</v>
      </c>
    </row>
    <row r="43" spans="1:5" hidden="1" x14ac:dyDescent="0.35">
      <c r="A43" s="130"/>
      <c r="B43" s="130">
        <v>770815397</v>
      </c>
      <c r="C43" s="130" t="s">
        <v>251</v>
      </c>
      <c r="D43" s="130">
        <v>23</v>
      </c>
      <c r="E43" s="131">
        <v>8.9764116992054248</v>
      </c>
    </row>
    <row r="44" spans="1:5" hidden="1" x14ac:dyDescent="0.35">
      <c r="A44" s="130"/>
      <c r="B44" s="130">
        <v>770815413</v>
      </c>
      <c r="C44" s="130" t="s">
        <v>252</v>
      </c>
      <c r="D44" s="130">
        <v>71</v>
      </c>
      <c r="E44" s="131">
        <v>8.3763878127863762</v>
      </c>
    </row>
    <row r="45" spans="1:5" hidden="1" x14ac:dyDescent="0.35">
      <c r="A45" s="130"/>
      <c r="B45" s="130">
        <v>770815496</v>
      </c>
      <c r="C45" s="130" t="s">
        <v>253</v>
      </c>
      <c r="D45" s="130">
        <v>37</v>
      </c>
      <c r="E45" s="131">
        <v>10.691327511277088</v>
      </c>
    </row>
    <row r="46" spans="1:5" hidden="1" x14ac:dyDescent="0.35">
      <c r="A46" s="130"/>
      <c r="B46" s="130">
        <v>770816007</v>
      </c>
      <c r="C46" s="130" t="s">
        <v>254</v>
      </c>
      <c r="D46" s="130">
        <v>48</v>
      </c>
      <c r="E46" s="131">
        <v>9.381394790194264</v>
      </c>
    </row>
    <row r="47" spans="1:5" hidden="1" x14ac:dyDescent="0.35">
      <c r="A47" s="130"/>
      <c r="B47" s="130">
        <v>770816015</v>
      </c>
      <c r="C47" s="130" t="s">
        <v>255</v>
      </c>
      <c r="D47" s="130">
        <v>36</v>
      </c>
      <c r="E47" s="131">
        <v>3.0916478255542352</v>
      </c>
    </row>
    <row r="48" spans="1:5" hidden="1" x14ac:dyDescent="0.35">
      <c r="A48" s="128" t="s">
        <v>446</v>
      </c>
      <c r="B48" s="128"/>
      <c r="C48" s="128"/>
      <c r="D48" s="128">
        <v>1424</v>
      </c>
      <c r="E48" s="132">
        <v>14.31</v>
      </c>
    </row>
    <row r="49" spans="1:5" hidden="1" x14ac:dyDescent="0.35">
      <c r="A49" s="130">
        <v>78</v>
      </c>
      <c r="B49" s="130">
        <v>780001442</v>
      </c>
      <c r="C49" s="130" t="s">
        <v>256</v>
      </c>
      <c r="D49" s="130">
        <v>36</v>
      </c>
      <c r="E49" s="131">
        <v>6.6045810554601267</v>
      </c>
    </row>
    <row r="50" spans="1:5" hidden="1" x14ac:dyDescent="0.35">
      <c r="A50" s="130"/>
      <c r="B50" s="130">
        <v>780001541</v>
      </c>
      <c r="C50" s="130" t="s">
        <v>257</v>
      </c>
      <c r="D50" s="130">
        <v>12</v>
      </c>
      <c r="E50" s="131">
        <v>4.3660891993392585</v>
      </c>
    </row>
    <row r="51" spans="1:5" hidden="1" x14ac:dyDescent="0.35">
      <c r="A51" s="130"/>
      <c r="B51" s="130">
        <v>780008918</v>
      </c>
      <c r="C51" s="130" t="s">
        <v>258</v>
      </c>
      <c r="D51" s="130">
        <v>12</v>
      </c>
      <c r="E51" s="131">
        <v>24.666255225100723</v>
      </c>
    </row>
    <row r="52" spans="1:5" hidden="1" x14ac:dyDescent="0.35">
      <c r="A52" s="130"/>
      <c r="B52" s="130">
        <v>780016846</v>
      </c>
      <c r="C52" s="130" t="s">
        <v>259</v>
      </c>
      <c r="D52" s="130">
        <v>131</v>
      </c>
      <c r="E52" s="131">
        <v>5.5078052798189843</v>
      </c>
    </row>
    <row r="53" spans="1:5" hidden="1" x14ac:dyDescent="0.35">
      <c r="A53" s="130"/>
      <c r="B53" s="130">
        <v>780017992</v>
      </c>
      <c r="C53" s="130" t="s">
        <v>260</v>
      </c>
      <c r="D53" s="130">
        <v>103</v>
      </c>
      <c r="E53" s="131">
        <v>6.2733141400522925</v>
      </c>
    </row>
    <row r="54" spans="1:5" hidden="1" x14ac:dyDescent="0.35">
      <c r="A54" s="130"/>
      <c r="B54" s="130">
        <v>780018990</v>
      </c>
      <c r="C54" s="130" t="s">
        <v>261</v>
      </c>
      <c r="D54" s="130">
        <v>101</v>
      </c>
      <c r="E54" s="131">
        <v>10.306326201490972</v>
      </c>
    </row>
    <row r="55" spans="1:5" hidden="1" x14ac:dyDescent="0.35">
      <c r="A55" s="130"/>
      <c r="B55" s="130">
        <v>780020731</v>
      </c>
      <c r="C55" s="130" t="s">
        <v>262</v>
      </c>
      <c r="D55" s="130">
        <v>86</v>
      </c>
      <c r="E55" s="131">
        <v>6.0547494662133916</v>
      </c>
    </row>
    <row r="56" spans="1:5" hidden="1" x14ac:dyDescent="0.35">
      <c r="A56" s="130"/>
      <c r="B56" s="130">
        <v>780802245</v>
      </c>
      <c r="C56" s="130" t="s">
        <v>263</v>
      </c>
      <c r="D56" s="130">
        <v>115</v>
      </c>
      <c r="E56" s="131">
        <v>9.4526580793217576</v>
      </c>
    </row>
    <row r="57" spans="1:5" hidden="1" x14ac:dyDescent="0.35">
      <c r="A57" s="130"/>
      <c r="B57" s="130">
        <v>780802344</v>
      </c>
      <c r="C57" s="130" t="s">
        <v>264</v>
      </c>
      <c r="D57" s="130">
        <v>11</v>
      </c>
      <c r="E57" s="131">
        <v>4.8835237936690321</v>
      </c>
    </row>
    <row r="58" spans="1:5" hidden="1" x14ac:dyDescent="0.35">
      <c r="A58" s="130"/>
      <c r="B58" s="130">
        <v>780803342</v>
      </c>
      <c r="C58" s="130" t="s">
        <v>265</v>
      </c>
      <c r="D58" s="130">
        <v>30</v>
      </c>
      <c r="E58" s="131">
        <v>6.6967063930148436</v>
      </c>
    </row>
    <row r="59" spans="1:5" hidden="1" x14ac:dyDescent="0.35">
      <c r="A59" s="130"/>
      <c r="B59" s="130">
        <v>780804050</v>
      </c>
      <c r="C59" s="130" t="s">
        <v>266</v>
      </c>
      <c r="D59" s="130">
        <v>26</v>
      </c>
      <c r="E59" s="131">
        <v>14.266652856840379</v>
      </c>
    </row>
    <row r="60" spans="1:5" hidden="1" x14ac:dyDescent="0.35">
      <c r="A60" s="130"/>
      <c r="B60" s="130">
        <v>780804068</v>
      </c>
      <c r="C60" s="130" t="s">
        <v>267</v>
      </c>
      <c r="D60" s="130">
        <v>55</v>
      </c>
      <c r="E60" s="131">
        <v>6.8456625779253333</v>
      </c>
    </row>
    <row r="61" spans="1:5" hidden="1" x14ac:dyDescent="0.35">
      <c r="A61" s="130"/>
      <c r="B61" s="130">
        <v>780804100</v>
      </c>
      <c r="C61" s="130" t="s">
        <v>268</v>
      </c>
      <c r="D61" s="130">
        <v>11</v>
      </c>
      <c r="E61" s="131">
        <v>6.6952203653740838</v>
      </c>
    </row>
    <row r="62" spans="1:5" hidden="1" x14ac:dyDescent="0.35">
      <c r="A62" s="130"/>
      <c r="B62" s="130">
        <v>780820486</v>
      </c>
      <c r="C62" s="130" t="s">
        <v>269</v>
      </c>
      <c r="D62" s="130">
        <v>106</v>
      </c>
      <c r="E62" s="131">
        <v>10.070181742017905</v>
      </c>
    </row>
    <row r="63" spans="1:5" hidden="1" x14ac:dyDescent="0.35">
      <c r="A63" s="130"/>
      <c r="B63" s="130">
        <v>780822706</v>
      </c>
      <c r="C63" s="130" t="s">
        <v>270</v>
      </c>
      <c r="D63" s="130">
        <v>50</v>
      </c>
      <c r="E63" s="131">
        <v>6.1164769196217597</v>
      </c>
    </row>
    <row r="64" spans="1:5" hidden="1" x14ac:dyDescent="0.35">
      <c r="A64" s="130"/>
      <c r="B64" s="130">
        <v>780823613</v>
      </c>
      <c r="C64" s="130" t="s">
        <v>271</v>
      </c>
      <c r="D64" s="130">
        <v>91</v>
      </c>
      <c r="E64" s="131">
        <v>3.8675001634747797</v>
      </c>
    </row>
    <row r="65" spans="1:5" hidden="1" x14ac:dyDescent="0.35">
      <c r="A65" s="130"/>
      <c r="B65" s="130">
        <v>780824314</v>
      </c>
      <c r="C65" s="130" t="s">
        <v>272</v>
      </c>
      <c r="D65" s="130">
        <v>12</v>
      </c>
      <c r="E65" s="131">
        <v>4.8956459648491553</v>
      </c>
    </row>
    <row r="66" spans="1:5" hidden="1" x14ac:dyDescent="0.35">
      <c r="A66" s="130"/>
      <c r="B66" s="130">
        <v>780824322</v>
      </c>
      <c r="C66" s="130" t="s">
        <v>273</v>
      </c>
      <c r="D66" s="130">
        <v>5</v>
      </c>
      <c r="E66" s="131">
        <v>3.1439022154974063</v>
      </c>
    </row>
    <row r="67" spans="1:5" hidden="1" x14ac:dyDescent="0.35">
      <c r="A67" s="130"/>
      <c r="B67" s="130">
        <v>780824579</v>
      </c>
      <c r="C67" s="130" t="s">
        <v>274</v>
      </c>
      <c r="D67" s="130">
        <v>21</v>
      </c>
      <c r="E67" s="131">
        <v>4.121445501980574</v>
      </c>
    </row>
    <row r="68" spans="1:5" hidden="1" x14ac:dyDescent="0.35">
      <c r="A68" s="130"/>
      <c r="B68" s="130">
        <v>780824595</v>
      </c>
      <c r="C68" s="130" t="s">
        <v>275</v>
      </c>
      <c r="D68" s="130">
        <v>13</v>
      </c>
      <c r="E68" s="131">
        <v>3.9261102724426635</v>
      </c>
    </row>
    <row r="69" spans="1:5" hidden="1" x14ac:dyDescent="0.35">
      <c r="A69" s="130"/>
      <c r="B69" s="130">
        <v>780825030</v>
      </c>
      <c r="C69" s="130" t="s">
        <v>276</v>
      </c>
      <c r="D69" s="130">
        <v>11</v>
      </c>
      <c r="E69" s="131">
        <v>3.3957079244700283</v>
      </c>
    </row>
    <row r="70" spans="1:5" hidden="1" x14ac:dyDescent="0.35">
      <c r="A70" s="130"/>
      <c r="B70" s="130">
        <v>780825485</v>
      </c>
      <c r="C70" s="130" t="s">
        <v>277</v>
      </c>
      <c r="D70" s="130">
        <v>26</v>
      </c>
      <c r="E70" s="131">
        <v>6.2206154964958893</v>
      </c>
    </row>
    <row r="71" spans="1:5" hidden="1" x14ac:dyDescent="0.35">
      <c r="A71" s="130"/>
      <c r="B71" s="130">
        <v>780825956</v>
      </c>
      <c r="C71" s="130" t="s">
        <v>278</v>
      </c>
      <c r="D71" s="130">
        <v>48</v>
      </c>
      <c r="E71" s="131">
        <v>7.0189654291487145</v>
      </c>
    </row>
    <row r="72" spans="1:5" hidden="1" x14ac:dyDescent="0.35">
      <c r="A72" s="130"/>
      <c r="B72" s="130">
        <v>780826194</v>
      </c>
      <c r="C72" s="130" t="s">
        <v>279</v>
      </c>
      <c r="D72" s="130">
        <v>135</v>
      </c>
      <c r="E72" s="131">
        <v>10.268653013883972</v>
      </c>
    </row>
    <row r="73" spans="1:5" hidden="1" x14ac:dyDescent="0.35">
      <c r="A73" s="130"/>
      <c r="B73" s="130">
        <v>780826525</v>
      </c>
      <c r="C73" s="130" t="s">
        <v>280</v>
      </c>
      <c r="D73" s="130">
        <v>60</v>
      </c>
      <c r="E73" s="131">
        <v>4.5777794368482132</v>
      </c>
    </row>
    <row r="74" spans="1:5" hidden="1" x14ac:dyDescent="0.35">
      <c r="A74" s="128" t="s">
        <v>447</v>
      </c>
      <c r="B74" s="128"/>
      <c r="C74" s="128"/>
      <c r="D74" s="128">
        <v>937</v>
      </c>
      <c r="E74" s="132">
        <v>7.79</v>
      </c>
    </row>
    <row r="75" spans="1:5" x14ac:dyDescent="0.35">
      <c r="A75" s="130">
        <v>91</v>
      </c>
      <c r="B75" s="130">
        <v>910002344</v>
      </c>
      <c r="C75" s="130" t="s">
        <v>281</v>
      </c>
      <c r="D75" s="130">
        <v>42</v>
      </c>
      <c r="E75" s="131">
        <v>6.148051992278539</v>
      </c>
    </row>
    <row r="76" spans="1:5" x14ac:dyDescent="0.35">
      <c r="A76" s="130"/>
      <c r="B76" s="130">
        <v>910002849</v>
      </c>
      <c r="C76" s="130" t="s">
        <v>282</v>
      </c>
      <c r="D76" s="130">
        <v>42</v>
      </c>
      <c r="E76" s="131">
        <v>3.4076503055767113</v>
      </c>
    </row>
    <row r="77" spans="1:5" x14ac:dyDescent="0.35">
      <c r="A77" s="130"/>
      <c r="B77" s="130">
        <v>910018290</v>
      </c>
      <c r="C77" s="130" t="s">
        <v>283</v>
      </c>
      <c r="D77" s="130">
        <v>84</v>
      </c>
      <c r="E77" s="131">
        <v>7.8734260071416049</v>
      </c>
    </row>
    <row r="78" spans="1:5" x14ac:dyDescent="0.35">
      <c r="A78" s="130"/>
      <c r="B78" s="130">
        <v>910480029</v>
      </c>
      <c r="C78" s="130" t="s">
        <v>284</v>
      </c>
      <c r="D78" s="130">
        <v>44</v>
      </c>
      <c r="E78" s="131">
        <v>9.497414337625921</v>
      </c>
    </row>
    <row r="79" spans="1:5" x14ac:dyDescent="0.35">
      <c r="A79" s="130"/>
      <c r="B79" s="130">
        <v>910805746</v>
      </c>
      <c r="C79" s="130" t="s">
        <v>285</v>
      </c>
      <c r="D79" s="130">
        <v>24</v>
      </c>
      <c r="E79" s="131">
        <v>4.8200188702172753</v>
      </c>
    </row>
    <row r="80" spans="1:5" x14ac:dyDescent="0.35">
      <c r="A80" s="130"/>
      <c r="B80" s="130">
        <v>910807916</v>
      </c>
      <c r="C80" s="130" t="s">
        <v>286</v>
      </c>
      <c r="D80" s="130">
        <v>18</v>
      </c>
      <c r="E80" s="131">
        <v>9.1882254319490535</v>
      </c>
    </row>
    <row r="81" spans="1:5" x14ac:dyDescent="0.35">
      <c r="A81" s="130"/>
      <c r="B81" s="130">
        <v>910807940</v>
      </c>
      <c r="C81" s="130" t="s">
        <v>287</v>
      </c>
      <c r="D81" s="130">
        <v>17</v>
      </c>
      <c r="E81" s="131">
        <v>1.9015675796880622</v>
      </c>
    </row>
    <row r="82" spans="1:5" x14ac:dyDescent="0.35">
      <c r="A82" s="130"/>
      <c r="B82" s="130">
        <v>910808641</v>
      </c>
      <c r="C82" s="130" t="s">
        <v>288</v>
      </c>
      <c r="D82" s="130">
        <v>70</v>
      </c>
      <c r="E82" s="131">
        <v>11.02205484929425</v>
      </c>
    </row>
    <row r="83" spans="1:5" x14ac:dyDescent="0.35">
      <c r="A83" s="130"/>
      <c r="B83" s="130">
        <v>910808849</v>
      </c>
      <c r="C83" s="130" t="s">
        <v>289</v>
      </c>
      <c r="D83" s="130">
        <v>29</v>
      </c>
      <c r="E83" s="131">
        <v>10.049862864926032</v>
      </c>
    </row>
    <row r="84" spans="1:5" x14ac:dyDescent="0.35">
      <c r="A84" s="130"/>
      <c r="B84" s="130">
        <v>910808955</v>
      </c>
      <c r="C84" s="130" t="s">
        <v>290</v>
      </c>
      <c r="D84" s="130">
        <v>42</v>
      </c>
      <c r="E84" s="131">
        <v>7.8985895997005029</v>
      </c>
    </row>
    <row r="85" spans="1:5" x14ac:dyDescent="0.35">
      <c r="A85" s="130"/>
      <c r="B85" s="130">
        <v>910810944</v>
      </c>
      <c r="C85" s="130" t="s">
        <v>291</v>
      </c>
      <c r="D85" s="130">
        <v>82</v>
      </c>
      <c r="E85" s="131">
        <v>8.4176813262885464</v>
      </c>
    </row>
    <row r="86" spans="1:5" x14ac:dyDescent="0.35">
      <c r="A86" s="130"/>
      <c r="B86" s="130">
        <v>910811611</v>
      </c>
      <c r="C86" s="130" t="s">
        <v>292</v>
      </c>
      <c r="D86" s="130">
        <v>22</v>
      </c>
      <c r="E86" s="131">
        <v>7.7856112717188299</v>
      </c>
    </row>
    <row r="87" spans="1:5" x14ac:dyDescent="0.35">
      <c r="A87" s="130"/>
      <c r="B87" s="130">
        <v>910813633</v>
      </c>
      <c r="C87" s="130" t="s">
        <v>293</v>
      </c>
      <c r="D87" s="130">
        <v>181</v>
      </c>
      <c r="E87" s="131">
        <v>9.7554735908398076</v>
      </c>
    </row>
    <row r="88" spans="1:5" x14ac:dyDescent="0.35">
      <c r="A88" s="130"/>
      <c r="B88" s="130">
        <v>910814011</v>
      </c>
      <c r="C88" s="130" t="s">
        <v>294</v>
      </c>
      <c r="D88" s="130">
        <v>40</v>
      </c>
      <c r="E88" s="131">
        <v>13.863549617995794</v>
      </c>
    </row>
    <row r="89" spans="1:5" x14ac:dyDescent="0.35">
      <c r="A89" s="130"/>
      <c r="B89" s="130">
        <v>910814367</v>
      </c>
      <c r="C89" s="130" t="s">
        <v>448</v>
      </c>
      <c r="D89" s="130">
        <v>47</v>
      </c>
      <c r="E89" s="131">
        <v>5.99803457141478</v>
      </c>
    </row>
    <row r="90" spans="1:5" x14ac:dyDescent="0.35">
      <c r="A90" s="130"/>
      <c r="B90" s="130">
        <v>910814631</v>
      </c>
      <c r="C90" s="130" t="s">
        <v>295</v>
      </c>
      <c r="D90" s="130">
        <v>57</v>
      </c>
      <c r="E90" s="131">
        <v>15.368281907740169</v>
      </c>
    </row>
    <row r="91" spans="1:5" x14ac:dyDescent="0.35">
      <c r="A91" s="130"/>
      <c r="B91" s="130">
        <v>910814789</v>
      </c>
      <c r="C91" s="130" t="s">
        <v>296</v>
      </c>
      <c r="D91" s="130">
        <v>57</v>
      </c>
      <c r="E91" s="131">
        <v>15.768969933552736</v>
      </c>
    </row>
    <row r="92" spans="1:5" x14ac:dyDescent="0.35">
      <c r="A92" s="130"/>
      <c r="B92" s="130">
        <v>910815562</v>
      </c>
      <c r="C92" s="130" t="s">
        <v>297</v>
      </c>
      <c r="D92" s="130">
        <v>53</v>
      </c>
      <c r="E92" s="131">
        <v>10.229282110582279</v>
      </c>
    </row>
    <row r="93" spans="1:5" x14ac:dyDescent="0.35">
      <c r="A93" s="128" t="s">
        <v>449</v>
      </c>
      <c r="B93" s="128"/>
      <c r="C93" s="128"/>
      <c r="D93" s="128">
        <v>1239</v>
      </c>
      <c r="E93" s="132">
        <v>12.63</v>
      </c>
    </row>
    <row r="94" spans="1:5" hidden="1" x14ac:dyDescent="0.35">
      <c r="A94" s="130">
        <v>92</v>
      </c>
      <c r="B94" s="130">
        <v>780824322</v>
      </c>
      <c r="C94" s="130" t="s">
        <v>273</v>
      </c>
      <c r="D94" s="130">
        <v>5</v>
      </c>
      <c r="E94" s="131">
        <v>3.2842461550429776</v>
      </c>
    </row>
    <row r="95" spans="1:5" hidden="1" x14ac:dyDescent="0.35">
      <c r="A95" s="130"/>
      <c r="B95" s="130">
        <v>920003076</v>
      </c>
      <c r="C95" s="130" t="s">
        <v>450</v>
      </c>
      <c r="D95" s="130">
        <v>16</v>
      </c>
      <c r="E95" s="131">
        <v>6.5244154415095483</v>
      </c>
    </row>
    <row r="96" spans="1:5" hidden="1" x14ac:dyDescent="0.35">
      <c r="A96" s="130"/>
      <c r="B96" s="130">
        <v>920003647</v>
      </c>
      <c r="C96" s="130" t="s">
        <v>451</v>
      </c>
      <c r="D96" s="130">
        <v>24</v>
      </c>
      <c r="E96" s="131">
        <v>5.5631566632597167</v>
      </c>
    </row>
    <row r="97" spans="1:5" hidden="1" x14ac:dyDescent="0.35">
      <c r="A97" s="130"/>
      <c r="B97" s="130">
        <v>920003720</v>
      </c>
      <c r="C97" s="130" t="s">
        <v>452</v>
      </c>
      <c r="D97" s="130">
        <v>710</v>
      </c>
      <c r="E97" s="131">
        <v>5.6664535152424946</v>
      </c>
    </row>
    <row r="98" spans="1:5" hidden="1" x14ac:dyDescent="0.35">
      <c r="A98" s="130"/>
      <c r="B98" s="130">
        <v>920003829</v>
      </c>
      <c r="C98" s="130" t="s">
        <v>453</v>
      </c>
      <c r="D98" s="130">
        <v>6</v>
      </c>
      <c r="E98" s="131">
        <v>2.8560831468582126</v>
      </c>
    </row>
    <row r="99" spans="1:5" hidden="1" x14ac:dyDescent="0.35">
      <c r="A99" s="130"/>
      <c r="B99" s="130">
        <v>920004298</v>
      </c>
      <c r="C99" s="130" t="s">
        <v>454</v>
      </c>
      <c r="D99" s="130">
        <v>251</v>
      </c>
      <c r="E99" s="131">
        <v>7.8819618112422898</v>
      </c>
    </row>
    <row r="100" spans="1:5" hidden="1" x14ac:dyDescent="0.35">
      <c r="A100" s="130"/>
      <c r="B100" s="130">
        <v>920015039</v>
      </c>
      <c r="C100" s="130" t="s">
        <v>455</v>
      </c>
      <c r="D100" s="130">
        <v>99</v>
      </c>
      <c r="E100" s="131">
        <v>6.1386922796360439</v>
      </c>
    </row>
    <row r="101" spans="1:5" hidden="1" x14ac:dyDescent="0.35">
      <c r="A101" s="130"/>
      <c r="B101" s="130">
        <v>920019619</v>
      </c>
      <c r="C101" s="130" t="s">
        <v>456</v>
      </c>
      <c r="D101" s="130">
        <v>59</v>
      </c>
      <c r="E101" s="131">
        <v>5.4884456574545455</v>
      </c>
    </row>
    <row r="102" spans="1:5" hidden="1" x14ac:dyDescent="0.35">
      <c r="A102" s="130"/>
      <c r="B102" s="130">
        <v>920022209</v>
      </c>
      <c r="C102" s="130" t="s">
        <v>457</v>
      </c>
      <c r="D102" s="130">
        <v>60</v>
      </c>
      <c r="E102" s="131">
        <v>8.5931838067705062</v>
      </c>
    </row>
    <row r="103" spans="1:5" hidden="1" x14ac:dyDescent="0.35">
      <c r="A103" s="130"/>
      <c r="B103" s="130">
        <v>920025343</v>
      </c>
      <c r="C103" s="130" t="s">
        <v>458</v>
      </c>
      <c r="D103" s="130">
        <v>14</v>
      </c>
      <c r="E103" s="131">
        <v>5.3971922842410329</v>
      </c>
    </row>
    <row r="104" spans="1:5" hidden="1" x14ac:dyDescent="0.35">
      <c r="A104" s="130"/>
      <c r="B104" s="130">
        <v>920027067</v>
      </c>
      <c r="C104" s="130" t="s">
        <v>459</v>
      </c>
      <c r="D104" s="130">
        <v>113</v>
      </c>
      <c r="E104" s="131">
        <v>5.9087628269563028</v>
      </c>
    </row>
    <row r="105" spans="1:5" hidden="1" x14ac:dyDescent="0.35">
      <c r="A105" s="130"/>
      <c r="B105" s="130">
        <v>920029493</v>
      </c>
      <c r="C105" s="130" t="s">
        <v>460</v>
      </c>
      <c r="D105" s="130">
        <v>89</v>
      </c>
      <c r="E105" s="131">
        <v>6.9517235178354788</v>
      </c>
    </row>
    <row r="106" spans="1:5" hidden="1" x14ac:dyDescent="0.35">
      <c r="A106" s="130"/>
      <c r="B106" s="130">
        <v>920804564</v>
      </c>
      <c r="C106" s="130" t="s">
        <v>461</v>
      </c>
      <c r="D106" s="130">
        <v>40</v>
      </c>
      <c r="E106" s="131">
        <v>8.6611024700795163</v>
      </c>
    </row>
    <row r="107" spans="1:5" hidden="1" x14ac:dyDescent="0.35">
      <c r="A107" s="130"/>
      <c r="B107" s="130">
        <v>920804572</v>
      </c>
      <c r="C107" s="130" t="s">
        <v>462</v>
      </c>
      <c r="D107" s="130">
        <v>40</v>
      </c>
      <c r="E107" s="131">
        <v>7.489924496231029</v>
      </c>
    </row>
    <row r="108" spans="1:5" hidden="1" x14ac:dyDescent="0.35">
      <c r="A108" s="130"/>
      <c r="B108" s="130">
        <v>920804705</v>
      </c>
      <c r="C108" s="130" t="s">
        <v>463</v>
      </c>
      <c r="D108" s="130">
        <v>27</v>
      </c>
      <c r="E108" s="131">
        <v>4.179038064411678</v>
      </c>
    </row>
    <row r="109" spans="1:5" hidden="1" x14ac:dyDescent="0.35">
      <c r="A109" s="130"/>
      <c r="B109" s="130">
        <v>920804713</v>
      </c>
      <c r="C109" s="130" t="s">
        <v>464</v>
      </c>
      <c r="D109" s="130">
        <v>43</v>
      </c>
      <c r="E109" s="131">
        <v>4.2771933181513884</v>
      </c>
    </row>
    <row r="110" spans="1:5" hidden="1" x14ac:dyDescent="0.35">
      <c r="A110" s="130"/>
      <c r="B110" s="130">
        <v>920807344</v>
      </c>
      <c r="C110" s="130" t="s">
        <v>465</v>
      </c>
      <c r="D110" s="130">
        <v>13</v>
      </c>
      <c r="E110" s="131">
        <v>6.953801581820513</v>
      </c>
    </row>
    <row r="111" spans="1:5" hidden="1" x14ac:dyDescent="0.35">
      <c r="A111" s="130"/>
      <c r="B111" s="130">
        <v>920809944</v>
      </c>
      <c r="C111" s="130" t="s">
        <v>466</v>
      </c>
      <c r="D111" s="130">
        <v>163</v>
      </c>
      <c r="E111" s="131">
        <v>6.075082654616522</v>
      </c>
    </row>
    <row r="112" spans="1:5" hidden="1" x14ac:dyDescent="0.35">
      <c r="A112" s="130"/>
      <c r="B112" s="130">
        <v>920811544</v>
      </c>
      <c r="C112" s="130" t="s">
        <v>467</v>
      </c>
      <c r="D112" s="130">
        <v>17</v>
      </c>
      <c r="E112" s="131">
        <v>5.7470376266239382</v>
      </c>
    </row>
    <row r="113" spans="1:5" hidden="1" x14ac:dyDescent="0.35">
      <c r="A113" s="130"/>
      <c r="B113" s="130">
        <v>920812476</v>
      </c>
      <c r="C113" s="130" t="s">
        <v>468</v>
      </c>
      <c r="D113" s="130">
        <v>19</v>
      </c>
      <c r="E113" s="131">
        <v>2.2694612624906174</v>
      </c>
    </row>
    <row r="114" spans="1:5" hidden="1" x14ac:dyDescent="0.35">
      <c r="A114" s="130"/>
      <c r="B114" s="130">
        <v>920813920</v>
      </c>
      <c r="C114" s="130" t="s">
        <v>469</v>
      </c>
      <c r="D114" s="130">
        <v>25</v>
      </c>
      <c r="E114" s="131">
        <v>9.1887492419451302</v>
      </c>
    </row>
    <row r="115" spans="1:5" hidden="1" x14ac:dyDescent="0.35">
      <c r="A115" s="130"/>
      <c r="B115" s="130">
        <v>920815008</v>
      </c>
      <c r="C115" s="130" t="s">
        <v>470</v>
      </c>
      <c r="D115" s="130">
        <v>26</v>
      </c>
      <c r="E115" s="131">
        <v>5.8565295743545489</v>
      </c>
    </row>
    <row r="116" spans="1:5" hidden="1" x14ac:dyDescent="0.35">
      <c r="A116" s="130"/>
      <c r="B116" s="130">
        <v>920815115</v>
      </c>
      <c r="C116" s="130" t="s">
        <v>471</v>
      </c>
      <c r="D116" s="130">
        <v>24</v>
      </c>
      <c r="E116" s="131">
        <v>4.636197685650516</v>
      </c>
    </row>
    <row r="117" spans="1:5" hidden="1" x14ac:dyDescent="0.35">
      <c r="A117" s="130"/>
      <c r="B117" s="130">
        <v>920815859</v>
      </c>
      <c r="C117" s="130" t="s">
        <v>472</v>
      </c>
      <c r="D117" s="130">
        <v>15</v>
      </c>
      <c r="E117" s="131">
        <v>4.1441797013900494</v>
      </c>
    </row>
    <row r="118" spans="1:5" hidden="1" x14ac:dyDescent="0.35">
      <c r="A118" s="128" t="s">
        <v>473</v>
      </c>
      <c r="B118" s="128"/>
      <c r="C118" s="128"/>
      <c r="D118" s="128">
        <v>977</v>
      </c>
      <c r="E118" s="132">
        <v>7.9382490351411743</v>
      </c>
    </row>
    <row r="119" spans="1:5" hidden="1" x14ac:dyDescent="0.35">
      <c r="A119" s="130">
        <v>93</v>
      </c>
      <c r="B119" s="130">
        <v>930000120</v>
      </c>
      <c r="C119" s="130" t="s">
        <v>298</v>
      </c>
      <c r="D119" s="130">
        <v>64</v>
      </c>
      <c r="E119" s="131">
        <v>24.513114419779249</v>
      </c>
    </row>
    <row r="120" spans="1:5" hidden="1" x14ac:dyDescent="0.35">
      <c r="A120" s="130"/>
      <c r="B120" s="130">
        <v>930000203</v>
      </c>
      <c r="C120" s="130" t="s">
        <v>299</v>
      </c>
      <c r="D120" s="130">
        <v>39</v>
      </c>
      <c r="E120" s="131">
        <v>10.043242168591227</v>
      </c>
    </row>
    <row r="121" spans="1:5" hidden="1" x14ac:dyDescent="0.35">
      <c r="A121" s="130"/>
      <c r="B121" s="130">
        <v>930001532</v>
      </c>
      <c r="C121" s="130" t="s">
        <v>300</v>
      </c>
      <c r="D121" s="130">
        <v>31</v>
      </c>
      <c r="E121" s="131">
        <v>10.551281204578661</v>
      </c>
    </row>
    <row r="122" spans="1:5" hidden="1" x14ac:dyDescent="0.35">
      <c r="A122" s="130"/>
      <c r="B122" s="130">
        <v>930003199</v>
      </c>
      <c r="C122" s="130" t="s">
        <v>301</v>
      </c>
      <c r="D122" s="130">
        <v>38</v>
      </c>
      <c r="E122" s="131">
        <v>10.881765537075502</v>
      </c>
    </row>
    <row r="123" spans="1:5" hidden="1" x14ac:dyDescent="0.35">
      <c r="A123" s="130"/>
      <c r="B123" s="130">
        <v>930003280</v>
      </c>
      <c r="C123" s="130" t="s">
        <v>302</v>
      </c>
      <c r="D123" s="130">
        <v>35</v>
      </c>
      <c r="E123" s="131">
        <v>15.324504382689817</v>
      </c>
    </row>
    <row r="124" spans="1:5" hidden="1" x14ac:dyDescent="0.35">
      <c r="A124" s="130"/>
      <c r="B124" s="130">
        <v>930019393</v>
      </c>
      <c r="C124" s="130" t="s">
        <v>303</v>
      </c>
      <c r="D124" s="130">
        <v>18</v>
      </c>
      <c r="E124" s="131">
        <v>14.064457205804759</v>
      </c>
    </row>
    <row r="125" spans="1:5" hidden="1" x14ac:dyDescent="0.35">
      <c r="A125" s="130"/>
      <c r="B125" s="130">
        <v>930022504</v>
      </c>
      <c r="C125" s="130" t="s">
        <v>304</v>
      </c>
      <c r="D125" s="130">
        <v>101</v>
      </c>
      <c r="E125" s="131">
        <v>10.860830597280209</v>
      </c>
    </row>
    <row r="126" spans="1:5" hidden="1" x14ac:dyDescent="0.35">
      <c r="A126" s="130"/>
      <c r="B126" s="130">
        <v>930023023</v>
      </c>
      <c r="C126" s="130" t="s">
        <v>305</v>
      </c>
      <c r="D126" s="130">
        <v>68</v>
      </c>
      <c r="E126" s="131">
        <v>14.766010793889244</v>
      </c>
    </row>
    <row r="127" spans="1:5" hidden="1" x14ac:dyDescent="0.35">
      <c r="A127" s="130"/>
      <c r="B127" s="130">
        <v>930801337</v>
      </c>
      <c r="C127" s="130" t="s">
        <v>306</v>
      </c>
      <c r="D127" s="130">
        <v>8</v>
      </c>
      <c r="E127" s="131">
        <v>7.9674631432668628</v>
      </c>
    </row>
    <row r="128" spans="1:5" hidden="1" x14ac:dyDescent="0.35">
      <c r="A128" s="130"/>
      <c r="B128" s="130">
        <v>930811526</v>
      </c>
      <c r="C128" s="130" t="s">
        <v>307</v>
      </c>
      <c r="D128" s="130">
        <v>21</v>
      </c>
      <c r="E128" s="131">
        <v>7.9378750874494388</v>
      </c>
    </row>
    <row r="129" spans="1:5" hidden="1" x14ac:dyDescent="0.35">
      <c r="A129" s="130"/>
      <c r="B129" s="130">
        <v>930811633</v>
      </c>
      <c r="C129" s="130" t="s">
        <v>308</v>
      </c>
      <c r="D129" s="130">
        <v>38</v>
      </c>
      <c r="E129" s="131">
        <v>10.881765537075502</v>
      </c>
    </row>
    <row r="130" spans="1:5" hidden="1" x14ac:dyDescent="0.35">
      <c r="A130" s="130"/>
      <c r="B130" s="130">
        <v>930812029</v>
      </c>
      <c r="C130" s="130" t="s">
        <v>309</v>
      </c>
      <c r="D130" s="130">
        <v>28</v>
      </c>
      <c r="E130" s="131">
        <v>17.243027697596602</v>
      </c>
    </row>
    <row r="131" spans="1:5" hidden="1" x14ac:dyDescent="0.35">
      <c r="A131" s="130"/>
      <c r="B131" s="130">
        <v>930813613</v>
      </c>
      <c r="C131" s="130" t="s">
        <v>310</v>
      </c>
      <c r="D131" s="130">
        <v>50</v>
      </c>
      <c r="E131" s="131">
        <v>13.158249095999517</v>
      </c>
    </row>
    <row r="132" spans="1:5" hidden="1" x14ac:dyDescent="0.35">
      <c r="A132" s="130"/>
      <c r="B132" s="130">
        <v>930813621</v>
      </c>
      <c r="C132" s="130" t="s">
        <v>311</v>
      </c>
      <c r="D132" s="130">
        <v>41</v>
      </c>
      <c r="E132" s="131">
        <v>6.6998232740566994</v>
      </c>
    </row>
    <row r="133" spans="1:5" hidden="1" x14ac:dyDescent="0.35">
      <c r="A133" s="130"/>
      <c r="B133" s="130">
        <v>930815881</v>
      </c>
      <c r="C133" s="130" t="s">
        <v>312</v>
      </c>
      <c r="D133" s="130">
        <v>23</v>
      </c>
      <c r="E133" s="131">
        <v>7.9577842954447355</v>
      </c>
    </row>
    <row r="134" spans="1:5" hidden="1" x14ac:dyDescent="0.35">
      <c r="A134" s="130"/>
      <c r="B134" s="130">
        <v>930815899</v>
      </c>
      <c r="C134" s="130" t="s">
        <v>313</v>
      </c>
      <c r="D134" s="130">
        <v>41</v>
      </c>
      <c r="E134" s="131">
        <v>6.6998232740566994</v>
      </c>
    </row>
    <row r="135" spans="1:5" hidden="1" x14ac:dyDescent="0.35">
      <c r="A135" s="130"/>
      <c r="B135" s="130">
        <v>930815915</v>
      </c>
      <c r="C135" s="130" t="s">
        <v>314</v>
      </c>
      <c r="D135" s="130">
        <v>26</v>
      </c>
      <c r="E135" s="131">
        <v>9.3126501933632433</v>
      </c>
    </row>
    <row r="136" spans="1:5" hidden="1" x14ac:dyDescent="0.35">
      <c r="A136" s="130"/>
      <c r="B136" s="130">
        <v>930816228</v>
      </c>
      <c r="C136" s="130" t="s">
        <v>315</v>
      </c>
      <c r="D136" s="130">
        <v>40</v>
      </c>
      <c r="E136" s="131">
        <v>13.527502342035564</v>
      </c>
    </row>
    <row r="137" spans="1:5" hidden="1" x14ac:dyDescent="0.35">
      <c r="A137" s="130"/>
      <c r="B137" s="130">
        <v>930816533</v>
      </c>
      <c r="C137" s="130" t="s">
        <v>316</v>
      </c>
      <c r="D137" s="130">
        <v>44</v>
      </c>
      <c r="E137" s="131">
        <v>9.3450314492478022</v>
      </c>
    </row>
    <row r="138" spans="1:5" hidden="1" x14ac:dyDescent="0.35">
      <c r="A138" s="130"/>
      <c r="B138" s="130">
        <v>930816699</v>
      </c>
      <c r="C138" s="130" t="s">
        <v>317</v>
      </c>
      <c r="D138" s="130">
        <v>43</v>
      </c>
      <c r="E138" s="131">
        <v>13.348597265166347</v>
      </c>
    </row>
    <row r="139" spans="1:5" hidden="1" x14ac:dyDescent="0.35">
      <c r="A139" s="130"/>
      <c r="B139" s="130">
        <v>930816707</v>
      </c>
      <c r="C139" s="130" t="s">
        <v>318</v>
      </c>
      <c r="D139" s="130">
        <v>44</v>
      </c>
      <c r="E139" s="131">
        <v>11.775353294534316</v>
      </c>
    </row>
    <row r="140" spans="1:5" hidden="1" x14ac:dyDescent="0.35">
      <c r="A140" s="130"/>
      <c r="B140" s="130">
        <v>930817010</v>
      </c>
      <c r="C140" s="130" t="s">
        <v>319</v>
      </c>
      <c r="D140" s="130">
        <v>344</v>
      </c>
      <c r="E140" s="131">
        <v>9.0343567277204411</v>
      </c>
    </row>
    <row r="141" spans="1:5" hidden="1" x14ac:dyDescent="0.35">
      <c r="A141" s="130"/>
      <c r="B141" s="130">
        <v>930817390</v>
      </c>
      <c r="C141" s="130" t="s">
        <v>320</v>
      </c>
      <c r="D141" s="130">
        <v>23</v>
      </c>
      <c r="E141" s="131">
        <v>12.215336355964389</v>
      </c>
    </row>
    <row r="142" spans="1:5" hidden="1" x14ac:dyDescent="0.35">
      <c r="A142" s="130"/>
      <c r="B142" s="130">
        <v>930817440</v>
      </c>
      <c r="C142" s="130" t="s">
        <v>321</v>
      </c>
      <c r="D142" s="130">
        <v>16</v>
      </c>
      <c r="E142" s="131">
        <v>8.3882264056560381</v>
      </c>
    </row>
    <row r="143" spans="1:5" hidden="1" x14ac:dyDescent="0.35">
      <c r="A143" s="130"/>
      <c r="B143" s="130">
        <v>930817564</v>
      </c>
      <c r="C143" s="130" t="s">
        <v>322</v>
      </c>
      <c r="D143" s="130">
        <v>11</v>
      </c>
      <c r="E143" s="131">
        <v>7.6693524561444129</v>
      </c>
    </row>
    <row r="144" spans="1:5" hidden="1" x14ac:dyDescent="0.35">
      <c r="A144" s="130"/>
      <c r="B144" s="130">
        <v>930817572</v>
      </c>
      <c r="C144" s="130" t="s">
        <v>323</v>
      </c>
      <c r="D144" s="130">
        <v>18</v>
      </c>
      <c r="E144" s="131">
        <v>8.8998250257893243</v>
      </c>
    </row>
    <row r="145" spans="1:5" hidden="1" x14ac:dyDescent="0.35">
      <c r="A145" s="130"/>
      <c r="B145" s="130">
        <v>930817614</v>
      </c>
      <c r="C145" s="130" t="s">
        <v>324</v>
      </c>
      <c r="D145" s="130">
        <v>28</v>
      </c>
      <c r="E145" s="131">
        <v>8.5669157705946439</v>
      </c>
    </row>
    <row r="146" spans="1:5" hidden="1" x14ac:dyDescent="0.35">
      <c r="A146" s="128" t="s">
        <v>474</v>
      </c>
      <c r="B146" s="128"/>
      <c r="C146" s="128"/>
      <c r="D146" s="128">
        <v>1126</v>
      </c>
      <c r="E146" s="132">
        <v>12.66</v>
      </c>
    </row>
    <row r="147" spans="1:5" x14ac:dyDescent="0.35">
      <c r="A147" s="130">
        <v>94</v>
      </c>
      <c r="B147" s="130">
        <v>940002744</v>
      </c>
      <c r="C147" s="130" t="s">
        <v>475</v>
      </c>
      <c r="D147" s="130">
        <v>10</v>
      </c>
      <c r="E147" s="131">
        <v>4.8746442103098975</v>
      </c>
    </row>
    <row r="148" spans="1:5" x14ac:dyDescent="0.35">
      <c r="A148" s="130"/>
      <c r="B148" s="130">
        <v>940008188</v>
      </c>
      <c r="C148" s="130" t="s">
        <v>476</v>
      </c>
      <c r="D148" s="130">
        <v>27</v>
      </c>
      <c r="E148" s="131">
        <v>6.9844062857655365</v>
      </c>
    </row>
    <row r="149" spans="1:5" x14ac:dyDescent="0.35">
      <c r="A149" s="130"/>
      <c r="B149" s="130">
        <v>940014418</v>
      </c>
      <c r="C149" s="130" t="s">
        <v>477</v>
      </c>
      <c r="D149" s="130">
        <v>90</v>
      </c>
      <c r="E149" s="131">
        <v>15.623136714792103</v>
      </c>
    </row>
    <row r="150" spans="1:5" x14ac:dyDescent="0.35">
      <c r="A150" s="130"/>
      <c r="B150" s="130">
        <v>940014459</v>
      </c>
      <c r="C150" s="130" t="s">
        <v>456</v>
      </c>
      <c r="D150" s="130">
        <v>57</v>
      </c>
      <c r="E150" s="131">
        <v>6.2587781446133555</v>
      </c>
    </row>
    <row r="151" spans="1:5" x14ac:dyDescent="0.35">
      <c r="A151" s="130"/>
      <c r="B151" s="130">
        <v>940014509</v>
      </c>
      <c r="C151" s="130" t="s">
        <v>478</v>
      </c>
      <c r="D151" s="130">
        <v>42</v>
      </c>
      <c r="E151" s="131">
        <v>5.8367606547679225</v>
      </c>
    </row>
    <row r="152" spans="1:5" x14ac:dyDescent="0.35">
      <c r="A152" s="130"/>
      <c r="B152" s="130">
        <v>940014608</v>
      </c>
      <c r="C152" s="130" t="s">
        <v>479</v>
      </c>
      <c r="D152" s="130">
        <v>150</v>
      </c>
      <c r="E152" s="131">
        <v>8.9119486313111977</v>
      </c>
    </row>
    <row r="153" spans="1:5" x14ac:dyDescent="0.35">
      <c r="A153" s="130"/>
      <c r="B153" s="130">
        <v>940016009</v>
      </c>
      <c r="C153" s="130" t="s">
        <v>480</v>
      </c>
      <c r="D153" s="130">
        <v>62</v>
      </c>
      <c r="E153" s="131">
        <v>7.7702027944482301</v>
      </c>
    </row>
    <row r="154" spans="1:5" x14ac:dyDescent="0.35">
      <c r="A154" s="130"/>
      <c r="B154" s="130">
        <v>940017502</v>
      </c>
      <c r="C154" s="130" t="s">
        <v>481</v>
      </c>
      <c r="D154" s="130">
        <v>194</v>
      </c>
      <c r="E154" s="131">
        <v>10.327911801602561</v>
      </c>
    </row>
    <row r="155" spans="1:5" x14ac:dyDescent="0.35">
      <c r="A155" s="130"/>
      <c r="B155" s="130">
        <v>940019516</v>
      </c>
      <c r="C155" s="130" t="s">
        <v>482</v>
      </c>
      <c r="D155" s="130">
        <v>179</v>
      </c>
      <c r="E155" s="131">
        <v>6.7465517161708108</v>
      </c>
    </row>
    <row r="156" spans="1:5" x14ac:dyDescent="0.35">
      <c r="A156" s="130"/>
      <c r="B156" s="130">
        <v>940020605</v>
      </c>
      <c r="C156" s="130" t="s">
        <v>483</v>
      </c>
      <c r="D156" s="130">
        <v>73</v>
      </c>
      <c r="E156" s="131">
        <v>10.53607523873432</v>
      </c>
    </row>
    <row r="157" spans="1:5" x14ac:dyDescent="0.35">
      <c r="A157" s="130"/>
      <c r="B157" s="130">
        <v>940790165</v>
      </c>
      <c r="C157" s="130" t="s">
        <v>484</v>
      </c>
      <c r="D157" s="130">
        <v>191</v>
      </c>
      <c r="E157" s="131">
        <v>9.9685244540589313</v>
      </c>
    </row>
    <row r="158" spans="1:5" x14ac:dyDescent="0.35">
      <c r="A158" s="130"/>
      <c r="B158" s="130">
        <v>940805187</v>
      </c>
      <c r="C158" s="130" t="s">
        <v>485</v>
      </c>
      <c r="D158" s="130">
        <v>62</v>
      </c>
      <c r="E158" s="131">
        <v>7.7702027944482301</v>
      </c>
    </row>
    <row r="159" spans="1:5" x14ac:dyDescent="0.35">
      <c r="A159" s="130"/>
      <c r="B159" s="130">
        <v>940805229</v>
      </c>
      <c r="C159" s="130" t="s">
        <v>486</v>
      </c>
      <c r="D159" s="130">
        <v>69</v>
      </c>
      <c r="E159" s="131">
        <v>11.857837114108545</v>
      </c>
    </row>
    <row r="160" spans="1:5" x14ac:dyDescent="0.35">
      <c r="A160" s="130"/>
      <c r="B160" s="130">
        <v>940805294</v>
      </c>
      <c r="C160" s="130" t="s">
        <v>487</v>
      </c>
      <c r="D160" s="130">
        <v>82</v>
      </c>
      <c r="E160" s="131">
        <v>15.864477295922466</v>
      </c>
    </row>
    <row r="161" spans="1:5" x14ac:dyDescent="0.35">
      <c r="A161" s="130"/>
      <c r="B161" s="130">
        <v>940805302</v>
      </c>
      <c r="C161" s="130" t="s">
        <v>488</v>
      </c>
      <c r="D161" s="130">
        <v>12</v>
      </c>
      <c r="E161" s="131">
        <v>5.4406202354991064</v>
      </c>
    </row>
    <row r="162" spans="1:5" x14ac:dyDescent="0.35">
      <c r="A162" s="130"/>
      <c r="B162" s="130">
        <v>940807704</v>
      </c>
      <c r="C162" s="130" t="s">
        <v>489</v>
      </c>
      <c r="D162" s="130">
        <v>21</v>
      </c>
      <c r="E162" s="131">
        <v>8.6838452570824494</v>
      </c>
    </row>
    <row r="163" spans="1:5" x14ac:dyDescent="0.35">
      <c r="A163" s="130"/>
      <c r="B163" s="130">
        <v>940809536</v>
      </c>
      <c r="C163" s="130" t="s">
        <v>490</v>
      </c>
      <c r="D163" s="130">
        <v>25</v>
      </c>
      <c r="E163" s="131">
        <v>8.5161446440436421</v>
      </c>
    </row>
    <row r="164" spans="1:5" x14ac:dyDescent="0.35">
      <c r="A164" s="130"/>
      <c r="B164" s="130">
        <v>940810864</v>
      </c>
      <c r="C164" s="130" t="s">
        <v>491</v>
      </c>
      <c r="D164" s="130">
        <v>25</v>
      </c>
      <c r="E164" s="131">
        <v>6.1156850873530191</v>
      </c>
    </row>
    <row r="165" spans="1:5" x14ac:dyDescent="0.35">
      <c r="A165" s="130"/>
      <c r="B165" s="130">
        <v>940812308</v>
      </c>
      <c r="C165" s="130" t="s">
        <v>492</v>
      </c>
      <c r="D165" s="130">
        <v>46</v>
      </c>
      <c r="E165" s="131">
        <v>8.1447222631855514</v>
      </c>
    </row>
    <row r="166" spans="1:5" x14ac:dyDescent="0.35">
      <c r="A166" s="130"/>
      <c r="B166" s="130">
        <v>940812381</v>
      </c>
      <c r="C166" s="130" t="s">
        <v>493</v>
      </c>
      <c r="D166" s="130">
        <v>33</v>
      </c>
      <c r="E166" s="131">
        <v>8.9887126857462505</v>
      </c>
    </row>
    <row r="167" spans="1:5" x14ac:dyDescent="0.35">
      <c r="A167" s="130"/>
      <c r="B167" s="130">
        <v>940812464</v>
      </c>
      <c r="C167" s="130" t="s">
        <v>494</v>
      </c>
      <c r="D167" s="130">
        <v>51</v>
      </c>
      <c r="E167" s="131">
        <v>6.038315700497864</v>
      </c>
    </row>
    <row r="168" spans="1:5" x14ac:dyDescent="0.35">
      <c r="A168" s="130"/>
      <c r="B168" s="130">
        <v>940812688</v>
      </c>
      <c r="C168" s="130" t="s">
        <v>495</v>
      </c>
      <c r="D168" s="130">
        <v>39</v>
      </c>
      <c r="E168" s="131">
        <v>6.0798368681539436</v>
      </c>
    </row>
    <row r="169" spans="1:5" x14ac:dyDescent="0.35">
      <c r="A169" s="130"/>
      <c r="B169" s="130">
        <v>940812787</v>
      </c>
      <c r="C169" s="130" t="s">
        <v>496</v>
      </c>
      <c r="D169" s="130">
        <v>41</v>
      </c>
      <c r="E169" s="131">
        <v>10.293115093540916</v>
      </c>
    </row>
    <row r="170" spans="1:5" x14ac:dyDescent="0.35">
      <c r="A170" s="130"/>
      <c r="B170" s="130">
        <v>940813652</v>
      </c>
      <c r="C170" s="130" t="s">
        <v>497</v>
      </c>
      <c r="D170" s="130">
        <v>150</v>
      </c>
      <c r="E170" s="131">
        <v>8.9119486313111977</v>
      </c>
    </row>
    <row r="171" spans="1:5" x14ac:dyDescent="0.35">
      <c r="A171" s="128" t="s">
        <v>498</v>
      </c>
      <c r="B171" s="128"/>
      <c r="C171" s="128"/>
      <c r="D171" s="128">
        <v>1100</v>
      </c>
      <c r="E171" s="132">
        <v>10.6</v>
      </c>
    </row>
    <row r="172" spans="1:5" hidden="1" x14ac:dyDescent="0.35">
      <c r="A172" s="130">
        <v>95</v>
      </c>
      <c r="B172" s="130">
        <v>950008458</v>
      </c>
      <c r="C172" s="130" t="s">
        <v>499</v>
      </c>
      <c r="D172" s="130">
        <v>336</v>
      </c>
      <c r="E172" s="131">
        <v>11.688303664676637</v>
      </c>
    </row>
    <row r="173" spans="1:5" hidden="1" x14ac:dyDescent="0.35">
      <c r="A173" s="130"/>
      <c r="B173" s="130">
        <v>950012039</v>
      </c>
      <c r="C173" s="130" t="s">
        <v>500</v>
      </c>
      <c r="D173" s="130">
        <v>108</v>
      </c>
      <c r="E173" s="131">
        <v>19.298286956385223</v>
      </c>
    </row>
    <row r="174" spans="1:5" hidden="1" x14ac:dyDescent="0.35">
      <c r="A174" s="130"/>
      <c r="B174" s="130">
        <v>950015735</v>
      </c>
      <c r="C174" s="130" t="s">
        <v>501</v>
      </c>
      <c r="D174" s="130">
        <v>18</v>
      </c>
      <c r="E174" s="131">
        <v>3.8687217036171604</v>
      </c>
    </row>
    <row r="175" spans="1:5" hidden="1" x14ac:dyDescent="0.35">
      <c r="A175" s="130"/>
      <c r="B175" s="130">
        <v>950047803</v>
      </c>
      <c r="C175" s="130" t="s">
        <v>502</v>
      </c>
      <c r="D175" s="130">
        <v>28</v>
      </c>
      <c r="E175" s="131">
        <v>19.96855771934846</v>
      </c>
    </row>
    <row r="176" spans="1:5" hidden="1" x14ac:dyDescent="0.35">
      <c r="A176" s="130"/>
      <c r="B176" s="130">
        <v>950480012</v>
      </c>
      <c r="C176" s="130" t="s">
        <v>503</v>
      </c>
      <c r="D176" s="130">
        <v>23</v>
      </c>
      <c r="E176" s="131">
        <v>11.865341878843731</v>
      </c>
    </row>
    <row r="177" spans="1:5" hidden="1" x14ac:dyDescent="0.35">
      <c r="A177" s="130"/>
      <c r="B177" s="130">
        <v>950801605</v>
      </c>
      <c r="C177" s="130" t="s">
        <v>504</v>
      </c>
      <c r="D177" s="130">
        <v>6</v>
      </c>
      <c r="E177" s="131">
        <v>3.9169472379674364</v>
      </c>
    </row>
    <row r="178" spans="1:5" hidden="1" x14ac:dyDescent="0.35">
      <c r="A178" s="130"/>
      <c r="B178" s="130">
        <v>950801779</v>
      </c>
      <c r="C178" s="130" t="s">
        <v>505</v>
      </c>
      <c r="D178" s="130">
        <v>123</v>
      </c>
      <c r="E178" s="131">
        <v>8.2808557576823514</v>
      </c>
    </row>
    <row r="179" spans="1:5" hidden="1" x14ac:dyDescent="0.35">
      <c r="A179" s="130"/>
      <c r="B179" s="130">
        <v>950801860</v>
      </c>
      <c r="C179" s="130" t="s">
        <v>506</v>
      </c>
      <c r="D179" s="130">
        <v>79</v>
      </c>
      <c r="E179" s="131">
        <v>13.580471185866806</v>
      </c>
    </row>
    <row r="180" spans="1:5" hidden="1" x14ac:dyDescent="0.35">
      <c r="A180" s="130"/>
      <c r="B180" s="130">
        <v>950802116</v>
      </c>
      <c r="C180" s="130" t="s">
        <v>507</v>
      </c>
      <c r="D180" s="130">
        <v>136</v>
      </c>
      <c r="E180" s="131">
        <v>18.663759896730681</v>
      </c>
    </row>
    <row r="181" spans="1:5" hidden="1" x14ac:dyDescent="0.35">
      <c r="A181" s="130"/>
      <c r="B181" s="130">
        <v>950803718</v>
      </c>
      <c r="C181" s="130" t="s">
        <v>508</v>
      </c>
      <c r="D181" s="130">
        <v>363</v>
      </c>
      <c r="E181" s="131">
        <v>12.174925163119061</v>
      </c>
    </row>
    <row r="182" spans="1:5" hidden="1" x14ac:dyDescent="0.35">
      <c r="A182" s="130"/>
      <c r="B182" s="130">
        <v>950807883</v>
      </c>
      <c r="C182" s="130" t="s">
        <v>509</v>
      </c>
      <c r="D182" s="130">
        <v>21</v>
      </c>
      <c r="E182" s="131">
        <v>6.7395698556347385</v>
      </c>
    </row>
    <row r="183" spans="1:5" hidden="1" x14ac:dyDescent="0.35">
      <c r="A183" s="130"/>
      <c r="B183" s="130">
        <v>950808287</v>
      </c>
      <c r="C183" s="130" t="s">
        <v>510</v>
      </c>
      <c r="D183" s="130">
        <v>31</v>
      </c>
      <c r="E183" s="131">
        <v>16.707559740040924</v>
      </c>
    </row>
    <row r="184" spans="1:5" hidden="1" x14ac:dyDescent="0.35">
      <c r="A184" s="130"/>
      <c r="B184" s="130">
        <v>950808295</v>
      </c>
      <c r="C184" s="130" t="s">
        <v>511</v>
      </c>
      <c r="D184" s="130">
        <v>164</v>
      </c>
      <c r="E184" s="131">
        <v>18.588035465116967</v>
      </c>
    </row>
    <row r="185" spans="1:5" hidden="1" x14ac:dyDescent="0.35">
      <c r="A185" s="130"/>
      <c r="B185" s="130">
        <v>950808824</v>
      </c>
      <c r="C185" s="130" t="s">
        <v>510</v>
      </c>
      <c r="D185" s="130">
        <v>43</v>
      </c>
      <c r="E185" s="131">
        <v>8.309230124629579</v>
      </c>
    </row>
    <row r="186" spans="1:5" hidden="1" x14ac:dyDescent="0.35">
      <c r="A186" s="128" t="s">
        <v>512</v>
      </c>
      <c r="B186" s="128"/>
      <c r="C186" s="128"/>
      <c r="D186" s="128">
        <v>1301</v>
      </c>
      <c r="E186" s="132">
        <v>16.309999999999999</v>
      </c>
    </row>
    <row r="187" spans="1:5" x14ac:dyDescent="0.35">
      <c r="C187" s="133" t="s">
        <v>426</v>
      </c>
      <c r="D187" s="134">
        <v>10035</v>
      </c>
      <c r="E187" s="135">
        <v>11.59</v>
      </c>
    </row>
    <row r="189" spans="1:5" x14ac:dyDescent="0.35">
      <c r="A189" t="s">
        <v>325</v>
      </c>
    </row>
  </sheetData>
  <autoFilter ref="A1:E1" xr:uid="{00000000-0001-0000-02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213"/>
  <sheetViews>
    <sheetView topLeftCell="A174" workbookViewId="0">
      <selection activeCell="D215" sqref="D215"/>
    </sheetView>
  </sheetViews>
  <sheetFormatPr baseColWidth="10" defaultRowHeight="14.5" x14ac:dyDescent="0.35"/>
  <cols>
    <col min="1" max="1" width="48.7265625" bestFit="1" customWidth="1"/>
  </cols>
  <sheetData>
    <row r="2" spans="1:7" x14ac:dyDescent="0.35">
      <c r="A2" t="s">
        <v>8</v>
      </c>
      <c r="E2" s="226" t="s">
        <v>389</v>
      </c>
      <c r="F2" s="226"/>
      <c r="G2" s="226"/>
    </row>
    <row r="3" spans="1:7" hidden="1" x14ac:dyDescent="0.35">
      <c r="A3" t="s">
        <v>6</v>
      </c>
      <c r="B3">
        <f>VLOOKUP(A3,[1]Feuil1!$C$2:$D$191,2,0)</f>
        <v>750058844</v>
      </c>
    </row>
    <row r="4" spans="1:7" hidden="1" x14ac:dyDescent="0.35">
      <c r="A4" t="s">
        <v>7</v>
      </c>
      <c r="B4">
        <f>VLOOKUP(A4,[1]Feuil1!$C$2:$D$191,2,0)</f>
        <v>750020778</v>
      </c>
    </row>
    <row r="5" spans="1:7" hidden="1" x14ac:dyDescent="0.35">
      <c r="A5" t="s">
        <v>9</v>
      </c>
      <c r="B5">
        <f>VLOOKUP(A5,[1]Feuil1!$C$2:$D$191,2,0)</f>
        <v>570010173</v>
      </c>
    </row>
    <row r="6" spans="1:7" hidden="1" x14ac:dyDescent="0.35">
      <c r="A6" t="s">
        <v>10</v>
      </c>
      <c r="B6">
        <f>VLOOKUP(A6,[1]Feuil1!$C$2:$D$191,2,0)</f>
        <v>920028263</v>
      </c>
    </row>
    <row r="7" spans="1:7" hidden="1" x14ac:dyDescent="0.35">
      <c r="A7" t="s">
        <v>11</v>
      </c>
      <c r="B7">
        <f>VLOOKUP(A7,[1]Feuil1!$C$2:$D$191,2,0)</f>
        <v>750026338</v>
      </c>
    </row>
    <row r="8" spans="1:7" hidden="1" x14ac:dyDescent="0.35">
      <c r="A8" t="s">
        <v>12</v>
      </c>
      <c r="B8">
        <f>VLOOKUP(A8,[1]Feuil1!$C$2:$D$191,2,0)</f>
        <v>750040404</v>
      </c>
    </row>
    <row r="9" spans="1:7" hidden="1" x14ac:dyDescent="0.35">
      <c r="A9" t="s">
        <v>13</v>
      </c>
      <c r="B9">
        <f>VLOOKUP(A9,[1]Feuil1!$C$2:$D$191,2,0)</f>
        <v>920028263</v>
      </c>
    </row>
    <row r="10" spans="1:7" hidden="1" x14ac:dyDescent="0.35">
      <c r="A10" t="s">
        <v>14</v>
      </c>
      <c r="B10">
        <f>VLOOKUP(A10,[1]Feuil1!$C$2:$D$191,2,0)</f>
        <v>750720609</v>
      </c>
    </row>
    <row r="11" spans="1:7" hidden="1" x14ac:dyDescent="0.35">
      <c r="A11" t="s">
        <v>15</v>
      </c>
      <c r="B11">
        <f>VLOOKUP(A11,[1]Feuil1!$C$2:$D$191,2,0)</f>
        <v>750720583</v>
      </c>
    </row>
    <row r="12" spans="1:7" hidden="1" x14ac:dyDescent="0.35">
      <c r="A12" t="s">
        <v>16</v>
      </c>
      <c r="B12">
        <f>VLOOKUP(A12,[1]Feuil1!$C$2:$D$191,2,0)</f>
        <v>920028263</v>
      </c>
    </row>
    <row r="13" spans="1:7" hidden="1" x14ac:dyDescent="0.35">
      <c r="A13" t="s">
        <v>17</v>
      </c>
      <c r="B13">
        <f>VLOOKUP(A13,[1]Feuil1!$C$2:$D$191,2,0)</f>
        <v>750813578</v>
      </c>
    </row>
    <row r="14" spans="1:7" hidden="1" x14ac:dyDescent="0.35">
      <c r="A14" t="s">
        <v>18</v>
      </c>
      <c r="B14">
        <f>VLOOKUP(A14,[1]Feuil1!$C$2:$D$191,2,0)</f>
        <v>750058844</v>
      </c>
    </row>
    <row r="15" spans="1:7" hidden="1" x14ac:dyDescent="0.35">
      <c r="A15" t="s">
        <v>19</v>
      </c>
      <c r="B15">
        <f>VLOOKUP(A15,[1]Feuil1!$C$2:$D$191,2,0)</f>
        <v>920028560</v>
      </c>
    </row>
    <row r="16" spans="1:7" hidden="1" x14ac:dyDescent="0.35">
      <c r="A16" t="s">
        <v>20</v>
      </c>
      <c r="B16">
        <f>VLOOKUP(A16,[1]Feuil1!$C$2:$D$191,2,0)</f>
        <v>940012719</v>
      </c>
    </row>
    <row r="17" spans="1:2" hidden="1" x14ac:dyDescent="0.35">
      <c r="A17" t="s">
        <v>21</v>
      </c>
      <c r="B17">
        <f>VLOOKUP(A17,[1]Feuil1!$C$2:$D$191,2,0)</f>
        <v>750026338</v>
      </c>
    </row>
    <row r="18" spans="1:2" hidden="1" x14ac:dyDescent="0.35">
      <c r="A18" t="s">
        <v>22</v>
      </c>
      <c r="B18">
        <f>VLOOKUP(A18,[1]Feuil1!$C$2:$D$191,2,0)</f>
        <v>750804593</v>
      </c>
    </row>
    <row r="19" spans="1:2" hidden="1" x14ac:dyDescent="0.35">
      <c r="A19" t="s">
        <v>23</v>
      </c>
      <c r="B19">
        <f>VLOOKUP(A19,[1]Feuil1!$C$2:$D$191,2,0)</f>
        <v>940017304</v>
      </c>
    </row>
    <row r="20" spans="1:2" hidden="1" x14ac:dyDescent="0.35">
      <c r="A20" t="s">
        <v>24</v>
      </c>
      <c r="B20">
        <f>VLOOKUP(A20,[1]Feuil1!$C$2:$D$191,2,0)</f>
        <v>750820664</v>
      </c>
    </row>
    <row r="21" spans="1:2" hidden="1" x14ac:dyDescent="0.35">
      <c r="A21" t="s">
        <v>25</v>
      </c>
      <c r="B21">
        <f>VLOOKUP(A21,[1]Feuil1!$C$2:$D$191,2,0)</f>
        <v>310781562</v>
      </c>
    </row>
    <row r="22" spans="1:2" hidden="1" x14ac:dyDescent="0.35">
      <c r="A22" t="s">
        <v>26</v>
      </c>
      <c r="B22">
        <f>VLOOKUP(A22,[1]Feuil1!$C$2:$D$191,2,0)</f>
        <v>750001570</v>
      </c>
    </row>
    <row r="23" spans="1:2" hidden="1" x14ac:dyDescent="0.35">
      <c r="A23" t="s">
        <v>27</v>
      </c>
      <c r="B23">
        <f>VLOOKUP(A23,[1]Feuil1!$C$2:$D$191,2,0)</f>
        <v>750815367</v>
      </c>
    </row>
    <row r="24" spans="1:2" hidden="1" x14ac:dyDescent="0.35">
      <c r="A24" t="s">
        <v>28</v>
      </c>
      <c r="B24">
        <f>VLOOKUP(A24,[1]Feuil1!$C$2:$D$191,2,0)</f>
        <v>750801284</v>
      </c>
    </row>
    <row r="25" spans="1:2" hidden="1" x14ac:dyDescent="0.35">
      <c r="A25" t="s">
        <v>29</v>
      </c>
      <c r="B25">
        <f>VLOOKUP(A25,[1]Feuil1!$C$2:$D$191,2,0)</f>
        <v>750720609</v>
      </c>
    </row>
    <row r="26" spans="1:2" hidden="1" x14ac:dyDescent="0.35">
      <c r="A26" t="s">
        <v>427</v>
      </c>
      <c r="B26">
        <f>VLOOKUP(A26,[1]Feuil1!$C$2:$D$191,2,0)</f>
        <v>750001695</v>
      </c>
    </row>
    <row r="27" spans="1:2" hidden="1" x14ac:dyDescent="0.35">
      <c r="A27" t="s">
        <v>30</v>
      </c>
      <c r="B27">
        <f>VLOOKUP(A27,[1]Feuil1!$C$2:$D$191,2,0)</f>
        <v>750058844</v>
      </c>
    </row>
    <row r="28" spans="1:2" hidden="1" x14ac:dyDescent="0.35">
      <c r="A28" t="s">
        <v>31</v>
      </c>
      <c r="B28">
        <f>VLOOKUP(A28,[1]Feuil1!$C$2:$D$191,2,0)</f>
        <v>750829129</v>
      </c>
    </row>
    <row r="29" spans="1:2" hidden="1" x14ac:dyDescent="0.35">
      <c r="A29" t="s">
        <v>32</v>
      </c>
      <c r="B29">
        <f>VLOOKUP(A29,[1]Feuil1!$C$2:$D$191,2,0)</f>
        <v>750712341</v>
      </c>
    </row>
    <row r="30" spans="1:2" hidden="1" x14ac:dyDescent="0.35">
      <c r="A30" t="s">
        <v>33</v>
      </c>
      <c r="B30">
        <f>VLOOKUP(A30,[1]Feuil1!$C$2:$D$191,2,0)</f>
        <v>750721334</v>
      </c>
    </row>
    <row r="31" spans="1:2" hidden="1" x14ac:dyDescent="0.35">
      <c r="A31" t="s">
        <v>34</v>
      </c>
      <c r="B31">
        <f>VLOOKUP(A31,[1]Feuil1!$C$2:$D$191,2,0)</f>
        <v>750721334</v>
      </c>
    </row>
    <row r="32" spans="1:2" hidden="1" x14ac:dyDescent="0.35">
      <c r="A32" t="s">
        <v>35</v>
      </c>
      <c r="B32">
        <f>VLOOKUP(A32,[1]Feuil1!$C$2:$D$191,2,0)</f>
        <v>750721334</v>
      </c>
    </row>
    <row r="33" spans="1:2" hidden="1" x14ac:dyDescent="0.35">
      <c r="A33" t="s">
        <v>36</v>
      </c>
      <c r="B33">
        <f>VLOOKUP(A33,[1]Feuil1!$C$2:$D$191,2,0)</f>
        <v>750721334</v>
      </c>
    </row>
    <row r="34" spans="1:2" hidden="1" x14ac:dyDescent="0.35">
      <c r="A34" t="s">
        <v>37</v>
      </c>
      <c r="B34">
        <f>VLOOKUP(A34,[1]Feuil1!$C$2:$D$191,2,0)</f>
        <v>750721334</v>
      </c>
    </row>
    <row r="35" spans="1:2" hidden="1" x14ac:dyDescent="0.35">
      <c r="A35" t="s">
        <v>38</v>
      </c>
      <c r="B35">
        <f>VLOOKUP(A35,[1]Feuil1!$C$2:$D$191,2,0)</f>
        <v>940004088</v>
      </c>
    </row>
    <row r="36" spans="1:2" hidden="1" x14ac:dyDescent="0.35">
      <c r="A36" t="s">
        <v>39</v>
      </c>
      <c r="B36">
        <f>VLOOKUP(A36,[1]Feuil1!$C$2:$D$191,2,0)</f>
        <v>770814598</v>
      </c>
    </row>
    <row r="37" spans="1:2" hidden="1" x14ac:dyDescent="0.35">
      <c r="A37" t="s">
        <v>40</v>
      </c>
      <c r="B37">
        <f>VLOOKUP(A37,[1]Feuil1!$C$2:$D$191,2,0)</f>
        <v>770790277</v>
      </c>
    </row>
    <row r="38" spans="1:2" hidden="1" x14ac:dyDescent="0.35">
      <c r="A38" t="s">
        <v>41</v>
      </c>
      <c r="B38">
        <f>VLOOKUP(A38,[1]Feuil1!$C$2:$D$191,2,0)</f>
        <v>770811065</v>
      </c>
    </row>
    <row r="39" spans="1:2" hidden="1" x14ac:dyDescent="0.35">
      <c r="A39" t="s">
        <v>42</v>
      </c>
      <c r="B39">
        <f>VLOOKUP(A39,[1]Feuil1!$C$2:$D$191,2,0)</f>
        <v>770014207</v>
      </c>
    </row>
    <row r="40" spans="1:2" hidden="1" x14ac:dyDescent="0.35">
      <c r="A40" t="s">
        <v>43</v>
      </c>
      <c r="B40">
        <f>VLOOKUP(A40,[1]Feuil1!$C$2:$D$191,2,0)</f>
        <v>770001188</v>
      </c>
    </row>
    <row r="41" spans="1:2" hidden="1" x14ac:dyDescent="0.35">
      <c r="A41" t="s">
        <v>44</v>
      </c>
      <c r="B41">
        <f>VLOOKUP(A41,[1]Feuil1!$C$2:$D$191,2,0)</f>
        <v>770812477</v>
      </c>
    </row>
    <row r="42" spans="1:2" hidden="1" x14ac:dyDescent="0.35">
      <c r="A42" t="s">
        <v>45</v>
      </c>
      <c r="B42">
        <f>VLOOKUP(A42,[1]Feuil1!$C$2:$D$191,2,0)</f>
        <v>770809051</v>
      </c>
    </row>
    <row r="43" spans="1:2" hidden="1" x14ac:dyDescent="0.35">
      <c r="A43" t="s">
        <v>46</v>
      </c>
      <c r="B43">
        <f>VLOOKUP(A43,[1]Feuil1!$C$2:$D$191,2,0)</f>
        <v>770813772</v>
      </c>
    </row>
    <row r="44" spans="1:2" hidden="1" x14ac:dyDescent="0.35">
      <c r="A44" t="s">
        <v>47</v>
      </c>
      <c r="B44">
        <f>VLOOKUP(A44,[1]Feuil1!$C$2:$D$191,2,0)</f>
        <v>770814432</v>
      </c>
    </row>
    <row r="45" spans="1:2" hidden="1" x14ac:dyDescent="0.35">
      <c r="A45" t="s">
        <v>48</v>
      </c>
      <c r="B45">
        <f>VLOOKUP(A45,[1]Feuil1!$C$2:$D$191,2,0)</f>
        <v>770000727</v>
      </c>
    </row>
    <row r="46" spans="1:2" hidden="1" x14ac:dyDescent="0.35">
      <c r="A46" t="s">
        <v>49</v>
      </c>
      <c r="B46">
        <f>VLOOKUP(A46,[1]Feuil1!$C$2:$D$191,2,0)</f>
        <v>770812410</v>
      </c>
    </row>
    <row r="47" spans="1:2" hidden="1" x14ac:dyDescent="0.35">
      <c r="A47" t="s">
        <v>50</v>
      </c>
      <c r="B47">
        <f>VLOOKUP(A47,[1]Feuil1!$C$2:$D$191,2,0)</f>
        <v>770790319</v>
      </c>
    </row>
    <row r="48" spans="1:2" hidden="1" x14ac:dyDescent="0.35">
      <c r="A48" t="s">
        <v>51</v>
      </c>
      <c r="B48">
        <f>VLOOKUP(A48,[1]Feuil1!$C$2:$D$191,2,0)</f>
        <v>780826517</v>
      </c>
    </row>
    <row r="49" spans="1:2" hidden="1" x14ac:dyDescent="0.35">
      <c r="A49" t="s">
        <v>52</v>
      </c>
      <c r="B49">
        <f>VLOOKUP(A49,[1]Feuil1!$C$2:$D$191,2,0)</f>
        <v>780826517</v>
      </c>
    </row>
    <row r="50" spans="1:2" hidden="1" x14ac:dyDescent="0.35">
      <c r="A50" t="s">
        <v>53</v>
      </c>
      <c r="B50">
        <f>VLOOKUP(A50,[1]Feuil1!$C$2:$D$191,2,0)</f>
        <v>780826517</v>
      </c>
    </row>
    <row r="51" spans="1:2" hidden="1" x14ac:dyDescent="0.35">
      <c r="A51" t="s">
        <v>54</v>
      </c>
      <c r="B51">
        <f>VLOOKUP(A51,[1]Feuil1!$C$2:$D$191,2,0)</f>
        <v>780110052</v>
      </c>
    </row>
    <row r="52" spans="1:2" hidden="1" x14ac:dyDescent="0.35">
      <c r="A52" t="s">
        <v>55</v>
      </c>
      <c r="B52">
        <f>VLOOKUP(A52,[1]Feuil1!$C$2:$D$191,2,0)</f>
        <v>780028569</v>
      </c>
    </row>
    <row r="53" spans="1:2" hidden="1" x14ac:dyDescent="0.35">
      <c r="A53" t="s">
        <v>56</v>
      </c>
      <c r="B53">
        <f>VLOOKUP(A53,[1]Feuil1!$C$2:$D$191,2,0)</f>
        <v>780000790</v>
      </c>
    </row>
    <row r="54" spans="1:2" hidden="1" x14ac:dyDescent="0.35">
      <c r="A54" t="s">
        <v>57</v>
      </c>
      <c r="B54">
        <f>VLOOKUP(A54,[1]Feuil1!$C$2:$D$191,2,0)</f>
        <v>780016820</v>
      </c>
    </row>
    <row r="55" spans="1:2" hidden="1" x14ac:dyDescent="0.35">
      <c r="A55" t="s">
        <v>58</v>
      </c>
      <c r="B55">
        <f>VLOOKUP(A55,[1]Feuil1!$C$2:$D$191,2,0)</f>
        <v>750056368</v>
      </c>
    </row>
    <row r="56" spans="1:2" hidden="1" x14ac:dyDescent="0.35">
      <c r="A56" t="s">
        <v>59</v>
      </c>
      <c r="B56">
        <f>VLOOKUP(A56,[1]Feuil1!$C$2:$D$191,2,0)</f>
        <v>750720609</v>
      </c>
    </row>
    <row r="57" spans="1:2" hidden="1" x14ac:dyDescent="0.35">
      <c r="A57" t="s">
        <v>60</v>
      </c>
      <c r="B57">
        <f>VLOOKUP(A57,[1]Feuil1!$C$2:$D$191,2,0)</f>
        <v>780025292</v>
      </c>
    </row>
    <row r="58" spans="1:2" hidden="1" x14ac:dyDescent="0.35">
      <c r="A58" t="s">
        <v>61</v>
      </c>
      <c r="B58">
        <f>VLOOKUP(A58,[1]Feuil1!$C$2:$D$191,2,0)</f>
        <v>780807830</v>
      </c>
    </row>
    <row r="59" spans="1:2" hidden="1" x14ac:dyDescent="0.35">
      <c r="A59" t="s">
        <v>62</v>
      </c>
      <c r="B59">
        <f>VLOOKUP(A59,[1]Feuil1!$C$2:$D$191,2,0)</f>
        <v>780016820</v>
      </c>
    </row>
    <row r="60" spans="1:2" hidden="1" x14ac:dyDescent="0.35">
      <c r="A60" t="s">
        <v>63</v>
      </c>
      <c r="B60">
        <f>VLOOKUP(A60,[1]Feuil1!$C$2:$D$191,2,0)</f>
        <v>750721334</v>
      </c>
    </row>
    <row r="61" spans="1:2" hidden="1" x14ac:dyDescent="0.35">
      <c r="A61" t="s">
        <v>64</v>
      </c>
      <c r="B61">
        <f>VLOOKUP(A61,[1]Feuil1!$C$2:$D$191,2,0)</f>
        <v>920028263</v>
      </c>
    </row>
    <row r="62" spans="1:2" hidden="1" x14ac:dyDescent="0.35">
      <c r="A62" t="s">
        <v>65</v>
      </c>
      <c r="B62">
        <f>VLOOKUP(A62,[1]Feuil1!$C$2:$D$191,2,0)</f>
        <v>920028263</v>
      </c>
    </row>
    <row r="63" spans="1:2" hidden="1" x14ac:dyDescent="0.35">
      <c r="A63" t="s">
        <v>66</v>
      </c>
      <c r="B63">
        <f>VLOOKUP(A63,[1]Feuil1!$C$2:$D$191,2,0)</f>
        <v>780130019</v>
      </c>
    </row>
    <row r="64" spans="1:2" hidden="1" x14ac:dyDescent="0.35">
      <c r="A64" t="s">
        <v>67</v>
      </c>
      <c r="B64">
        <f>VLOOKUP(A64,[1]Feuil1!$C$2:$D$191,2,0)</f>
        <v>780016820</v>
      </c>
    </row>
    <row r="65" spans="1:2" hidden="1" x14ac:dyDescent="0.35">
      <c r="A65" t="s">
        <v>68</v>
      </c>
      <c r="B65">
        <f>VLOOKUP(A65,[1]Feuil1!$C$2:$D$191,2,0)</f>
        <v>780023818</v>
      </c>
    </row>
    <row r="66" spans="1:2" hidden="1" x14ac:dyDescent="0.35">
      <c r="A66" t="s">
        <v>69</v>
      </c>
      <c r="B66">
        <f>VLOOKUP(A66,[1]Feuil1!$C$2:$D$191,2,0)</f>
        <v>780016820</v>
      </c>
    </row>
    <row r="67" spans="1:2" hidden="1" x14ac:dyDescent="0.35">
      <c r="A67" t="s">
        <v>70</v>
      </c>
      <c r="B67">
        <f>VLOOKUP(A67,[1]Feuil1!$C$2:$D$191,2,0)</f>
        <v>780803821</v>
      </c>
    </row>
    <row r="68" spans="1:2" hidden="1" x14ac:dyDescent="0.35">
      <c r="A68" t="s">
        <v>71</v>
      </c>
      <c r="B68">
        <f>VLOOKUP(A68,[1]Feuil1!$C$2:$D$191,2,0)</f>
        <v>780130027</v>
      </c>
    </row>
    <row r="69" spans="1:2" hidden="1" x14ac:dyDescent="0.35">
      <c r="A69" t="s">
        <v>72</v>
      </c>
      <c r="B69">
        <f>VLOOKUP(A69,[1]Feuil1!$C$2:$D$191,2,0)</f>
        <v>780001236</v>
      </c>
    </row>
    <row r="70" spans="1:2" hidden="1" x14ac:dyDescent="0.35">
      <c r="A70" t="s">
        <v>73</v>
      </c>
      <c r="B70">
        <f>VLOOKUP(A70,[1]Feuil1!$C$2:$D$191,2,0)</f>
        <v>780016820</v>
      </c>
    </row>
    <row r="71" spans="1:2" hidden="1" x14ac:dyDescent="0.35">
      <c r="A71" t="s">
        <v>74</v>
      </c>
      <c r="B71">
        <f>VLOOKUP(A71,[1]Feuil1!$C$2:$D$191,2,0)</f>
        <v>780810115</v>
      </c>
    </row>
    <row r="72" spans="1:2" hidden="1" x14ac:dyDescent="0.35">
      <c r="A72" t="s">
        <v>75</v>
      </c>
      <c r="B72">
        <f>VLOOKUP(A72,[1]Feuil1!$C$2:$D$191,2,0)</f>
        <v>780008868</v>
      </c>
    </row>
    <row r="73" spans="1:2" x14ac:dyDescent="0.35">
      <c r="A73" t="s">
        <v>76</v>
      </c>
      <c r="B73">
        <f>VLOOKUP(A73,[1]Feuil1!$C$2:$D$191,2,0)</f>
        <v>910001866</v>
      </c>
    </row>
    <row r="74" spans="1:2" x14ac:dyDescent="0.35">
      <c r="A74" t="s">
        <v>77</v>
      </c>
      <c r="B74">
        <f>VLOOKUP(A74,[1]Feuil1!$C$2:$D$191,2,0)</f>
        <v>910001825</v>
      </c>
    </row>
    <row r="75" spans="1:2" x14ac:dyDescent="0.35">
      <c r="A75" t="s">
        <v>78</v>
      </c>
      <c r="B75">
        <f>VLOOKUP(A75,[1]Feuil1!$C$2:$D$191,2,0)</f>
        <v>750721334</v>
      </c>
    </row>
    <row r="76" spans="1:2" x14ac:dyDescent="0.35">
      <c r="A76" t="s">
        <v>79</v>
      </c>
      <c r="B76">
        <f>VLOOKUP(A76,[1]Feuil1!$C$2:$D$191,2,0)</f>
        <v>910807726</v>
      </c>
    </row>
    <row r="77" spans="1:2" x14ac:dyDescent="0.35">
      <c r="A77" t="s">
        <v>80</v>
      </c>
      <c r="B77">
        <f>VLOOKUP(A77,[1]Feuil1!$C$2:$D$191,2,0)</f>
        <v>910809128</v>
      </c>
    </row>
    <row r="78" spans="1:2" x14ac:dyDescent="0.35">
      <c r="A78" t="s">
        <v>81</v>
      </c>
      <c r="B78">
        <f>VLOOKUP(A78,[1]Feuil1!$C$2:$D$191,2,0)</f>
        <v>910807304</v>
      </c>
    </row>
    <row r="79" spans="1:2" x14ac:dyDescent="0.35">
      <c r="A79" t="s">
        <v>82</v>
      </c>
      <c r="B79">
        <f>VLOOKUP(A79,[1]Feuil1!$C$2:$D$191,2,0)</f>
        <v>910806611</v>
      </c>
    </row>
    <row r="80" spans="1:2" x14ac:dyDescent="0.35">
      <c r="A80" t="s">
        <v>83</v>
      </c>
      <c r="B80">
        <f>VLOOKUP(A80,[1]Feuil1!$C$2:$D$191,2,0)</f>
        <v>910002336</v>
      </c>
    </row>
    <row r="81" spans="1:2" x14ac:dyDescent="0.35">
      <c r="A81" t="s">
        <v>428</v>
      </c>
      <c r="B81">
        <f>VLOOKUP(A81,[1]Feuil1!$C$2:$D$191,2,0)</f>
        <v>910002039</v>
      </c>
    </row>
    <row r="82" spans="1:2" x14ac:dyDescent="0.35">
      <c r="A82" t="s">
        <v>84</v>
      </c>
      <c r="B82">
        <f>VLOOKUP(A82,[1]Feuil1!$C$2:$D$191,2,0)</f>
        <v>910808856</v>
      </c>
    </row>
    <row r="83" spans="1:2" x14ac:dyDescent="0.35">
      <c r="A83" t="s">
        <v>85</v>
      </c>
      <c r="B83">
        <f>VLOOKUP(A83,[1]Feuil1!$C$2:$D$191,2,0)</f>
        <v>910018282</v>
      </c>
    </row>
    <row r="84" spans="1:2" x14ac:dyDescent="0.35">
      <c r="A84" t="s">
        <v>86</v>
      </c>
      <c r="B84">
        <f>VLOOKUP(A84,[1]Feuil1!$C$2:$D$191,2,0)</f>
        <v>910807551</v>
      </c>
    </row>
    <row r="85" spans="1:2" x14ac:dyDescent="0.35">
      <c r="A85" t="s">
        <v>87</v>
      </c>
      <c r="B85">
        <f>VLOOKUP(A85,[1]Feuil1!$C$2:$D$191,2,0)</f>
        <v>910019157</v>
      </c>
    </row>
    <row r="86" spans="1:2" x14ac:dyDescent="0.35">
      <c r="A86" t="s">
        <v>88</v>
      </c>
      <c r="B86">
        <f>VLOOKUP(A86,[1]Feuil1!$C$2:$D$191,2,0)</f>
        <v>910806728</v>
      </c>
    </row>
    <row r="87" spans="1:2" x14ac:dyDescent="0.35">
      <c r="A87" t="s">
        <v>89</v>
      </c>
      <c r="B87">
        <f>VLOOKUP(A87,[1]Feuil1!$C$2:$D$191,2,0)</f>
        <v>910017839</v>
      </c>
    </row>
    <row r="88" spans="1:2" x14ac:dyDescent="0.35">
      <c r="A88" t="s">
        <v>90</v>
      </c>
      <c r="B88">
        <f>VLOOKUP(A88,[1]Feuil1!$C$2:$D$191,2,0)</f>
        <v>910808963</v>
      </c>
    </row>
    <row r="89" spans="1:2" x14ac:dyDescent="0.35">
      <c r="A89" t="s">
        <v>91</v>
      </c>
      <c r="B89">
        <f>VLOOKUP(A89,[1]Feuil1!$C$2:$D$191,2,0)</f>
        <v>910006089</v>
      </c>
    </row>
    <row r="90" spans="1:2" x14ac:dyDescent="0.35">
      <c r="A90" t="s">
        <v>92</v>
      </c>
      <c r="B90">
        <f>VLOOKUP(A90,[1]Feuil1!$C$2:$D$191,2,0)</f>
        <v>910814706</v>
      </c>
    </row>
    <row r="91" spans="1:2" hidden="1" x14ac:dyDescent="0.35">
      <c r="A91" t="s">
        <v>93</v>
      </c>
      <c r="B91">
        <f>VLOOKUP(A91,[1]Feuil1!$C$2:$D$191,2,0)</f>
        <v>920815131</v>
      </c>
    </row>
    <row r="92" spans="1:2" hidden="1" x14ac:dyDescent="0.35">
      <c r="A92" t="s">
        <v>94</v>
      </c>
      <c r="B92">
        <f>VLOOKUP(A92,[1]Feuil1!$C$2:$D$191,2,0)</f>
        <v>920814159</v>
      </c>
    </row>
    <row r="93" spans="1:2" hidden="1" x14ac:dyDescent="0.35">
      <c r="A93" t="s">
        <v>95</v>
      </c>
      <c r="B93">
        <f>VLOOKUP(A93,[1]Feuil1!$C$2:$D$191,2,0)</f>
        <v>920002219</v>
      </c>
    </row>
    <row r="94" spans="1:2" hidden="1" x14ac:dyDescent="0.35">
      <c r="A94" t="s">
        <v>96</v>
      </c>
      <c r="B94">
        <f>VLOOKUP(A94,[1]Feuil1!$C$2:$D$191,2,0)</f>
        <v>920001880</v>
      </c>
    </row>
    <row r="95" spans="1:2" hidden="1" x14ac:dyDescent="0.35">
      <c r="A95" t="s">
        <v>97</v>
      </c>
      <c r="B95">
        <f>VLOOKUP(A95,[1]Feuil1!$C$2:$D$191,2,0)</f>
        <v>920002797</v>
      </c>
    </row>
    <row r="96" spans="1:2" hidden="1" x14ac:dyDescent="0.35">
      <c r="A96" t="s">
        <v>98</v>
      </c>
      <c r="B96">
        <f>VLOOKUP(A96,[1]Feuil1!$C$2:$D$191,2,0)</f>
        <v>750056368</v>
      </c>
    </row>
    <row r="97" spans="1:2" hidden="1" x14ac:dyDescent="0.35">
      <c r="A97" t="s">
        <v>99</v>
      </c>
      <c r="B97">
        <f>VLOOKUP(A97,[1]Feuil1!$C$2:$D$191,2,0)</f>
        <v>920029097</v>
      </c>
    </row>
    <row r="98" spans="1:2" hidden="1" x14ac:dyDescent="0.35">
      <c r="A98" t="s">
        <v>100</v>
      </c>
      <c r="B98">
        <f>VLOOKUP(A98,[1]Feuil1!$C$2:$D$191,2,0)</f>
        <v>920002730</v>
      </c>
    </row>
    <row r="99" spans="1:2" hidden="1" x14ac:dyDescent="0.35">
      <c r="A99" t="s">
        <v>101</v>
      </c>
      <c r="B99">
        <f>VLOOKUP(A99,[1]Feuil1!$C$2:$D$191,2,0)</f>
        <v>920807708</v>
      </c>
    </row>
    <row r="100" spans="1:2" hidden="1" x14ac:dyDescent="0.35">
      <c r="A100" t="s">
        <v>102</v>
      </c>
      <c r="B100">
        <f>VLOOKUP(A100,[1]Feuil1!$C$2:$D$191,2,0)</f>
        <v>920802329</v>
      </c>
    </row>
    <row r="101" spans="1:2" hidden="1" x14ac:dyDescent="0.35">
      <c r="A101" t="s">
        <v>103</v>
      </c>
      <c r="B101">
        <f>VLOOKUP(A101,[1]Feuil1!$C$2:$D$191,2,0)</f>
        <v>920808037</v>
      </c>
    </row>
    <row r="102" spans="1:2" hidden="1" x14ac:dyDescent="0.35">
      <c r="A102" t="s">
        <v>104</v>
      </c>
      <c r="B102">
        <f>VLOOKUP(A102,[1]Feuil1!$C$2:$D$191,2,0)</f>
        <v>920807732</v>
      </c>
    </row>
    <row r="103" spans="1:2" hidden="1" x14ac:dyDescent="0.35">
      <c r="A103" t="s">
        <v>105</v>
      </c>
      <c r="B103">
        <f>VLOOKUP(A103,[1]Feuil1!$C$2:$D$191,2,0)</f>
        <v>920807765</v>
      </c>
    </row>
    <row r="104" spans="1:2" hidden="1" x14ac:dyDescent="0.35">
      <c r="A104" t="s">
        <v>106</v>
      </c>
      <c r="B104">
        <f>VLOOKUP(A104,[1]Feuil1!$C$2:$D$191,2,0)</f>
        <v>920028263</v>
      </c>
    </row>
    <row r="105" spans="1:2" hidden="1" x14ac:dyDescent="0.35">
      <c r="A105" t="s">
        <v>107</v>
      </c>
      <c r="B105">
        <f>VLOOKUP(A105,[1]Feuil1!$C$2:$D$191,2,0)</f>
        <v>920028263</v>
      </c>
    </row>
    <row r="106" spans="1:2" hidden="1" x14ac:dyDescent="0.35">
      <c r="A106" t="s">
        <v>108</v>
      </c>
      <c r="B106">
        <f>VLOOKUP(A106,[1]Feuil1!$C$2:$D$191,2,0)</f>
        <v>920000866</v>
      </c>
    </row>
    <row r="107" spans="1:2" hidden="1" x14ac:dyDescent="0.35">
      <c r="A107" t="s">
        <v>109</v>
      </c>
      <c r="B107">
        <f>VLOOKUP(A107,[1]Feuil1!$C$2:$D$191,2,0)</f>
        <v>750712341</v>
      </c>
    </row>
    <row r="108" spans="1:2" hidden="1" x14ac:dyDescent="0.35">
      <c r="A108" t="s">
        <v>110</v>
      </c>
      <c r="B108">
        <f>VLOOKUP(A108,[1]Feuil1!$C$2:$D$191,2,0)</f>
        <v>920000478</v>
      </c>
    </row>
    <row r="109" spans="1:2" hidden="1" x14ac:dyDescent="0.35">
      <c r="A109" t="s">
        <v>111</v>
      </c>
      <c r="B109">
        <f>VLOOKUP(A109,[1]Feuil1!$C$2:$D$191,2,0)</f>
        <v>920001351</v>
      </c>
    </row>
    <row r="110" spans="1:2" hidden="1" x14ac:dyDescent="0.35">
      <c r="A110" t="s">
        <v>112</v>
      </c>
      <c r="B110">
        <f>VLOOKUP(A110,[1]Feuil1!$C$2:$D$191,2,0)</f>
        <v>750721334</v>
      </c>
    </row>
    <row r="111" spans="1:2" hidden="1" x14ac:dyDescent="0.35">
      <c r="A111" t="s">
        <v>113</v>
      </c>
      <c r="B111">
        <f>VLOOKUP(A111,[1]Feuil1!$C$2:$D$191,2,0)</f>
        <v>750721334</v>
      </c>
    </row>
    <row r="112" spans="1:2" hidden="1" x14ac:dyDescent="0.35">
      <c r="A112" t="s">
        <v>114</v>
      </c>
      <c r="B112">
        <f>VLOOKUP(A112,[1]Feuil1!$C$2:$D$191,2,0)</f>
        <v>750721334</v>
      </c>
    </row>
    <row r="113" spans="1:2" hidden="1" x14ac:dyDescent="0.35">
      <c r="A113" t="s">
        <v>115</v>
      </c>
      <c r="B113">
        <f>VLOOKUP(A113,[1]Feuil1!$C$2:$D$191,2,0)</f>
        <v>750721334</v>
      </c>
    </row>
    <row r="114" spans="1:2" hidden="1" x14ac:dyDescent="0.35">
      <c r="A114" t="s">
        <v>116</v>
      </c>
      <c r="B114">
        <f>VLOOKUP(A114,[1]Feuil1!$C$2:$D$191,2,0)</f>
        <v>750721334</v>
      </c>
    </row>
    <row r="115" spans="1:2" hidden="1" x14ac:dyDescent="0.35">
      <c r="A115" t="s">
        <v>117</v>
      </c>
      <c r="B115">
        <f>VLOOKUP(A115,[1]Feuil1!$C$2:$D$191,2,0)</f>
        <v>750721334</v>
      </c>
    </row>
    <row r="116" spans="1:2" hidden="1" x14ac:dyDescent="0.35">
      <c r="A116" t="s">
        <v>118</v>
      </c>
      <c r="B116">
        <f>VLOOKUP(A116,[1]Feuil1!$C$2:$D$191,2,0)</f>
        <v>750058844</v>
      </c>
    </row>
    <row r="117" spans="1:2" hidden="1" x14ac:dyDescent="0.35">
      <c r="A117" t="s">
        <v>119</v>
      </c>
      <c r="B117">
        <f>VLOOKUP(A117,[1]Feuil1!$C$2:$D$191,2,0)</f>
        <v>750058844</v>
      </c>
    </row>
    <row r="118" spans="1:2" hidden="1" x14ac:dyDescent="0.35">
      <c r="A118" t="s">
        <v>120</v>
      </c>
      <c r="B118">
        <f>VLOOKUP(A118,[1]Feuil1!$C$2:$D$191,2,0)</f>
        <v>920039914</v>
      </c>
    </row>
    <row r="119" spans="1:2" hidden="1" x14ac:dyDescent="0.35">
      <c r="A119" t="s">
        <v>121</v>
      </c>
      <c r="B119">
        <f>VLOOKUP(A119,[1]Feuil1!$C$2:$D$191,2,0)</f>
        <v>930000278</v>
      </c>
    </row>
    <row r="120" spans="1:2" hidden="1" x14ac:dyDescent="0.35">
      <c r="A120" t="s">
        <v>122</v>
      </c>
      <c r="B120">
        <f>VLOOKUP(A120,[1]Feuil1!$C$2:$D$191,2,0)</f>
        <v>930812532</v>
      </c>
    </row>
    <row r="121" spans="1:2" hidden="1" x14ac:dyDescent="0.35">
      <c r="A121" t="s">
        <v>123</v>
      </c>
      <c r="B121">
        <f>VLOOKUP(A121,[1]Feuil1!$C$2:$D$191,2,0)</f>
        <v>930028139</v>
      </c>
    </row>
    <row r="122" spans="1:2" hidden="1" x14ac:dyDescent="0.35">
      <c r="A122" t="s">
        <v>124</v>
      </c>
      <c r="B122">
        <f>VLOOKUP(A122,[1]Feuil1!$C$2:$D$191,2,0)</f>
        <v>930812540</v>
      </c>
    </row>
    <row r="123" spans="1:2" hidden="1" x14ac:dyDescent="0.35">
      <c r="A123" t="s">
        <v>125</v>
      </c>
      <c r="B123">
        <f>VLOOKUP(A123,[1]Feuil1!$C$2:$D$191,2,0)</f>
        <v>930812565</v>
      </c>
    </row>
    <row r="124" spans="1:2" hidden="1" x14ac:dyDescent="0.35">
      <c r="A124" t="s">
        <v>126</v>
      </c>
      <c r="B124">
        <f>VLOOKUP(A124,[1]Feuil1!$C$2:$D$191,2,0)</f>
        <v>930813472</v>
      </c>
    </row>
    <row r="125" spans="1:2" hidden="1" x14ac:dyDescent="0.35">
      <c r="A125" t="s">
        <v>127</v>
      </c>
      <c r="B125">
        <f>VLOOKUP(A125,[1]Feuil1!$C$2:$D$191,2,0)</f>
        <v>930812631</v>
      </c>
    </row>
    <row r="126" spans="1:2" hidden="1" x14ac:dyDescent="0.35">
      <c r="A126" t="s">
        <v>128</v>
      </c>
      <c r="B126">
        <f>VLOOKUP(A126,[1]Feuil1!$C$2:$D$191,2,0)</f>
        <v>930812946</v>
      </c>
    </row>
    <row r="127" spans="1:2" hidden="1" x14ac:dyDescent="0.35">
      <c r="A127" t="s">
        <v>129</v>
      </c>
      <c r="B127">
        <f>VLOOKUP(A127,[1]Feuil1!$C$2:$D$191,2,0)</f>
        <v>930812557</v>
      </c>
    </row>
    <row r="128" spans="1:2" hidden="1" x14ac:dyDescent="0.35">
      <c r="A128" t="s">
        <v>130</v>
      </c>
      <c r="B128">
        <f>VLOOKUP(A128,[1]Feuil1!$C$2:$D$191,2,0)</f>
        <v>930813126</v>
      </c>
    </row>
    <row r="129" spans="1:2" hidden="1" x14ac:dyDescent="0.35">
      <c r="A129" t="s">
        <v>131</v>
      </c>
      <c r="B129">
        <f>VLOOKUP(A129,[1]Feuil1!$C$2:$D$191,2,0)</f>
        <v>930812698</v>
      </c>
    </row>
    <row r="130" spans="1:2" hidden="1" x14ac:dyDescent="0.35">
      <c r="A130" t="s">
        <v>132</v>
      </c>
      <c r="B130">
        <f>VLOOKUP(A130,[1]Feuil1!$C$2:$D$191,2,0)</f>
        <v>930028048</v>
      </c>
    </row>
    <row r="131" spans="1:2" hidden="1" x14ac:dyDescent="0.35">
      <c r="A131" t="s">
        <v>133</v>
      </c>
      <c r="B131">
        <f>VLOOKUP(A131,[1]Feuil1!$C$2:$D$191,2,0)</f>
        <v>930001219</v>
      </c>
    </row>
    <row r="132" spans="1:2" hidden="1" x14ac:dyDescent="0.35">
      <c r="A132" t="s">
        <v>134</v>
      </c>
      <c r="B132">
        <f>VLOOKUP(A132,[1]Feuil1!$C$2:$D$191,2,0)</f>
        <v>930800883</v>
      </c>
    </row>
    <row r="133" spans="1:2" hidden="1" x14ac:dyDescent="0.35">
      <c r="A133" t="s">
        <v>135</v>
      </c>
      <c r="B133">
        <f>VLOOKUP(A133,[1]Feuil1!$C$2:$D$191,2,0)</f>
        <v>780028205</v>
      </c>
    </row>
    <row r="134" spans="1:2" hidden="1" x14ac:dyDescent="0.35">
      <c r="A134" t="s">
        <v>136</v>
      </c>
      <c r="B134">
        <f>VLOOKUP(A134,[1]Feuil1!$C$2:$D$191,2,0)</f>
        <v>930019385</v>
      </c>
    </row>
    <row r="135" spans="1:2" hidden="1" x14ac:dyDescent="0.35">
      <c r="A135" t="s">
        <v>137</v>
      </c>
      <c r="B135">
        <f>VLOOKUP(A135,[1]Feuil1!$C$2:$D$191,2,0)</f>
        <v>920028263</v>
      </c>
    </row>
    <row r="136" spans="1:2" hidden="1" x14ac:dyDescent="0.35">
      <c r="A136" t="s">
        <v>138</v>
      </c>
      <c r="B136">
        <f>VLOOKUP(A136,[1]Feuil1!$C$2:$D$191,2,0)</f>
        <v>930816459</v>
      </c>
    </row>
    <row r="137" spans="1:2" hidden="1" x14ac:dyDescent="0.35">
      <c r="A137" t="s">
        <v>139</v>
      </c>
      <c r="B137">
        <f>VLOOKUP(A137,[1]Feuil1!$C$2:$D$191,2,0)</f>
        <v>690003728</v>
      </c>
    </row>
    <row r="138" spans="1:2" hidden="1" x14ac:dyDescent="0.35">
      <c r="A138" t="s">
        <v>140</v>
      </c>
      <c r="B138">
        <f>VLOOKUP(A138,[1]Feuil1!$C$2:$D$191,2,0)</f>
        <v>930812813</v>
      </c>
    </row>
    <row r="139" spans="1:2" hidden="1" x14ac:dyDescent="0.35">
      <c r="A139" t="s">
        <v>141</v>
      </c>
      <c r="B139">
        <f>VLOOKUP(A139,[1]Feuil1!$C$2:$D$191,2,0)</f>
        <v>570010173</v>
      </c>
    </row>
    <row r="140" spans="1:2" hidden="1" x14ac:dyDescent="0.35">
      <c r="A140" t="s">
        <v>142</v>
      </c>
      <c r="B140">
        <f>VLOOKUP(A140,[1]Feuil1!$C$2:$D$191,2,0)</f>
        <v>930812722</v>
      </c>
    </row>
    <row r="141" spans="1:2" hidden="1" x14ac:dyDescent="0.35">
      <c r="A141" t="s">
        <v>143</v>
      </c>
      <c r="B141">
        <f>VLOOKUP(A141,[1]Feuil1!$C$2:$D$191,2,0)</f>
        <v>750058844</v>
      </c>
    </row>
    <row r="142" spans="1:2" hidden="1" x14ac:dyDescent="0.35">
      <c r="A142" t="s">
        <v>144</v>
      </c>
      <c r="B142">
        <f>VLOOKUP(A142,[1]Feuil1!$C$2:$D$191,2,0)</f>
        <v>750058844</v>
      </c>
    </row>
    <row r="143" spans="1:2" hidden="1" x14ac:dyDescent="0.35">
      <c r="A143" t="s">
        <v>429</v>
      </c>
      <c r="B143">
        <f>VLOOKUP(A143,[1]Feuil1!$C$2:$D$191,2,0)</f>
        <v>750058844</v>
      </c>
    </row>
    <row r="144" spans="1:2" hidden="1" x14ac:dyDescent="0.35">
      <c r="A144" t="s">
        <v>430</v>
      </c>
      <c r="B144">
        <f>VLOOKUP(A144,[1]Feuil1!$C$2:$D$191,2,0)</f>
        <v>750058844</v>
      </c>
    </row>
    <row r="145" spans="1:2" hidden="1" x14ac:dyDescent="0.35">
      <c r="A145" t="s">
        <v>431</v>
      </c>
      <c r="B145">
        <f>VLOOKUP(A145,[1]Feuil1!$C$2:$D$191,2,0)</f>
        <v>750058844</v>
      </c>
    </row>
    <row r="146" spans="1:2" hidden="1" x14ac:dyDescent="0.35">
      <c r="A146" t="s">
        <v>145</v>
      </c>
      <c r="B146">
        <f>VLOOKUP(A146,[1]Feuil1!$C$2:$D$191,2,0)</f>
        <v>930812748</v>
      </c>
    </row>
    <row r="147" spans="1:2" hidden="1" x14ac:dyDescent="0.35">
      <c r="A147" t="s">
        <v>146</v>
      </c>
      <c r="B147">
        <f>VLOOKUP(A147,[1]Feuil1!$C$2:$D$191,2,0)</f>
        <v>930812755</v>
      </c>
    </row>
    <row r="148" spans="1:2" hidden="1" x14ac:dyDescent="0.35">
      <c r="A148" t="s">
        <v>147</v>
      </c>
      <c r="B148">
        <f>VLOOKUP(A148,[1]Feuil1!$C$2:$D$191,2,0)</f>
        <v>930812771</v>
      </c>
    </row>
    <row r="149" spans="1:2" hidden="1" x14ac:dyDescent="0.35">
      <c r="A149" t="s">
        <v>148</v>
      </c>
      <c r="B149">
        <f>VLOOKUP(A149,[1]Feuil1!$C$2:$D$191,2,0)</f>
        <v>920029097</v>
      </c>
    </row>
    <row r="150" spans="1:2" x14ac:dyDescent="0.35">
      <c r="A150" t="s">
        <v>149</v>
      </c>
      <c r="B150">
        <f>VLOOKUP(A150,[1]Feuil1!$C$2:$D$191,2,0)</f>
        <v>940808900</v>
      </c>
    </row>
    <row r="151" spans="1:2" x14ac:dyDescent="0.35">
      <c r="A151" t="s">
        <v>150</v>
      </c>
      <c r="B151">
        <f>VLOOKUP(A151,[1]Feuil1!$C$2:$D$191,2,0)</f>
        <v>750056368</v>
      </c>
    </row>
    <row r="152" spans="1:2" x14ac:dyDescent="0.35">
      <c r="A152" t="s">
        <v>151</v>
      </c>
      <c r="B152">
        <f>VLOOKUP(A152,[1]Feuil1!$C$2:$D$191,2,0)</f>
        <v>940813645</v>
      </c>
    </row>
    <row r="153" spans="1:2" x14ac:dyDescent="0.35">
      <c r="A153" t="s">
        <v>152</v>
      </c>
      <c r="B153">
        <f>VLOOKUP(A153,[1]Feuil1!$C$2:$D$191,2,0)</f>
        <v>940001852</v>
      </c>
    </row>
    <row r="154" spans="1:2" x14ac:dyDescent="0.35">
      <c r="A154" t="s">
        <v>153</v>
      </c>
      <c r="B154">
        <f>VLOOKUP(A154,[1]Feuil1!$C$2:$D$191,2,0)</f>
        <v>920029097</v>
      </c>
    </row>
    <row r="155" spans="1:2" x14ac:dyDescent="0.35">
      <c r="A155" t="s">
        <v>154</v>
      </c>
      <c r="B155">
        <f>VLOOKUP(A155,[1]Feuil1!$C$2:$D$191,2,0)</f>
        <v>920030186</v>
      </c>
    </row>
    <row r="156" spans="1:2" x14ac:dyDescent="0.35">
      <c r="A156" t="s">
        <v>155</v>
      </c>
      <c r="B156">
        <f>VLOOKUP(A156,[1]Feuil1!$C$2:$D$191,2,0)</f>
        <v>940806268</v>
      </c>
    </row>
    <row r="157" spans="1:2" ht="13" customHeight="1" x14ac:dyDescent="0.35">
      <c r="A157" t="s">
        <v>156</v>
      </c>
      <c r="B157">
        <f>VLOOKUP(A157,[1]Feuil1!$C$2:$D$191,2,0)</f>
        <v>940010929</v>
      </c>
    </row>
    <row r="158" spans="1:2" x14ac:dyDescent="0.35">
      <c r="A158" t="s">
        <v>157</v>
      </c>
      <c r="B158">
        <f>VLOOKUP(A158,[1]Feuil1!$C$2:$D$191,2,0)</f>
        <v>940010929</v>
      </c>
    </row>
    <row r="159" spans="1:2" x14ac:dyDescent="0.35">
      <c r="A159" t="s">
        <v>158</v>
      </c>
      <c r="B159">
        <f>VLOOKUP(A159,[1]Feuil1!$C$2:$D$191,2,0)</f>
        <v>940010929</v>
      </c>
    </row>
    <row r="160" spans="1:2" x14ac:dyDescent="0.35">
      <c r="A160" t="s">
        <v>159</v>
      </c>
      <c r="B160">
        <f>VLOOKUP(A160,[1]Feuil1!$C$2:$D$191,2,0)</f>
        <v>940010929</v>
      </c>
    </row>
    <row r="161" spans="1:2" x14ac:dyDescent="0.35">
      <c r="A161" t="s">
        <v>160</v>
      </c>
      <c r="B161">
        <f>VLOOKUP(A161,[1]Feuil1!$C$2:$D$191,2,0)</f>
        <v>940010929</v>
      </c>
    </row>
    <row r="162" spans="1:2" x14ac:dyDescent="0.35">
      <c r="A162" t="s">
        <v>161</v>
      </c>
      <c r="B162">
        <f>VLOOKUP(A162,[1]Feuil1!$C$2:$D$191,2,0)</f>
        <v>940001845</v>
      </c>
    </row>
    <row r="163" spans="1:2" x14ac:dyDescent="0.35">
      <c r="A163" t="s">
        <v>162</v>
      </c>
      <c r="B163">
        <f>VLOOKUP(A163,[1]Feuil1!$C$2:$D$191,2,0)</f>
        <v>940807548</v>
      </c>
    </row>
    <row r="164" spans="1:2" x14ac:dyDescent="0.35">
      <c r="A164" t="s">
        <v>163</v>
      </c>
      <c r="B164">
        <f>VLOOKUP(A164,[1]Feuil1!$C$2:$D$191,2,0)</f>
        <v>940023971</v>
      </c>
    </row>
    <row r="165" spans="1:2" x14ac:dyDescent="0.35">
      <c r="A165" t="s">
        <v>164</v>
      </c>
      <c r="B165">
        <f>VLOOKUP(A165,[1]Feuil1!$C$2:$D$191,2,0)</f>
        <v>920028263</v>
      </c>
    </row>
    <row r="166" spans="1:2" x14ac:dyDescent="0.35">
      <c r="A166" t="s">
        <v>165</v>
      </c>
      <c r="B166">
        <f>VLOOKUP(A166,[1]Feuil1!$C$2:$D$191,2,0)</f>
        <v>940015969</v>
      </c>
    </row>
    <row r="167" spans="1:2" x14ac:dyDescent="0.35">
      <c r="A167" t="s">
        <v>166</v>
      </c>
      <c r="B167">
        <f>VLOOKUP(A167,[1]Feuil1!$C$2:$D$191,2,0)</f>
        <v>940809528</v>
      </c>
    </row>
    <row r="168" spans="1:2" x14ac:dyDescent="0.35">
      <c r="A168" t="s">
        <v>167</v>
      </c>
      <c r="B168">
        <f>VLOOKUP(A168,[1]Feuil1!$C$2:$D$191,2,0)</f>
        <v>940806334</v>
      </c>
    </row>
    <row r="169" spans="1:2" x14ac:dyDescent="0.35">
      <c r="A169" t="s">
        <v>168</v>
      </c>
      <c r="B169">
        <f>VLOOKUP(A169,[1]Feuil1!$C$2:$D$191,2,0)</f>
        <v>940808835</v>
      </c>
    </row>
    <row r="170" spans="1:2" x14ac:dyDescent="0.35">
      <c r="A170" t="s">
        <v>169</v>
      </c>
      <c r="B170">
        <f>VLOOKUP(A170,[1]Feuil1!$C$2:$D$191,2,0)</f>
        <v>940070071</v>
      </c>
    </row>
    <row r="171" spans="1:2" x14ac:dyDescent="0.35">
      <c r="A171" t="s">
        <v>170</v>
      </c>
      <c r="B171">
        <f>VLOOKUP(A171,[1]Feuil1!$C$2:$D$191,2,0)</f>
        <v>940014558</v>
      </c>
    </row>
    <row r="172" spans="1:2" x14ac:dyDescent="0.35">
      <c r="A172" t="s">
        <v>171</v>
      </c>
      <c r="B172">
        <f>VLOOKUP(A172,[1]Feuil1!$C$2:$D$191,2,0)</f>
        <v>940807068</v>
      </c>
    </row>
    <row r="173" spans="1:2" x14ac:dyDescent="0.35">
      <c r="A173" t="s">
        <v>172</v>
      </c>
      <c r="B173">
        <f>VLOOKUP(A173,[1]Feuil1!$C$2:$D$191,2,0)</f>
        <v>940021595</v>
      </c>
    </row>
    <row r="174" spans="1:2" x14ac:dyDescent="0.35">
      <c r="A174" t="s">
        <v>173</v>
      </c>
      <c r="B174">
        <f>VLOOKUP(A174,[1]Feuil1!$C$2:$D$191,2,0)</f>
        <v>940811714</v>
      </c>
    </row>
    <row r="175" spans="1:2" x14ac:dyDescent="0.35">
      <c r="A175" t="s">
        <v>174</v>
      </c>
      <c r="B175">
        <f>VLOOKUP(A175,[1]Feuil1!$C$2:$D$191,2,0)</f>
        <v>920028263</v>
      </c>
    </row>
    <row r="176" spans="1:2" x14ac:dyDescent="0.35">
      <c r="A176" t="s">
        <v>175</v>
      </c>
      <c r="B176">
        <f>VLOOKUP(A176,[1]Feuil1!$C$2:$D$191,2,0)</f>
        <v>940808868</v>
      </c>
    </row>
    <row r="177" spans="1:2" x14ac:dyDescent="0.35">
      <c r="A177" t="s">
        <v>176</v>
      </c>
      <c r="B177">
        <f>VLOOKUP(A177,[1]Feuil1!$C$2:$D$191,2,0)</f>
        <v>940806326</v>
      </c>
    </row>
    <row r="178" spans="1:2" x14ac:dyDescent="0.35">
      <c r="A178" t="s">
        <v>177</v>
      </c>
      <c r="B178">
        <f>VLOOKUP(A178,[1]Feuil1!$C$2:$D$191,2,0)</f>
        <v>750719239</v>
      </c>
    </row>
    <row r="179" spans="1:2" x14ac:dyDescent="0.35">
      <c r="A179" t="s">
        <v>178</v>
      </c>
      <c r="B179">
        <f>VLOOKUP(A179,[1]Feuil1!$C$2:$D$191,2,0)</f>
        <v>940025612</v>
      </c>
    </row>
    <row r="180" spans="1:2" hidden="1" x14ac:dyDescent="0.35">
      <c r="A180" t="s">
        <v>179</v>
      </c>
      <c r="B180">
        <f>VLOOKUP(A180,[1]Feuil1!$C$2:$D$191,2,0)</f>
        <v>950043315</v>
      </c>
    </row>
    <row r="181" spans="1:2" hidden="1" x14ac:dyDescent="0.35">
      <c r="A181" t="s">
        <v>180</v>
      </c>
      <c r="B181">
        <f>VLOOKUP(A181,[1]Feuil1!$C$2:$D$191,2,0)</f>
        <v>950150037</v>
      </c>
    </row>
    <row r="182" spans="1:2" hidden="1" x14ac:dyDescent="0.35">
      <c r="A182" t="s">
        <v>181</v>
      </c>
      <c r="B182">
        <f>VLOOKUP(A182,[1]Feuil1!$C$2:$D$191,2,0)</f>
        <v>950803072</v>
      </c>
    </row>
    <row r="183" spans="1:2" hidden="1" x14ac:dyDescent="0.35">
      <c r="A183" t="s">
        <v>182</v>
      </c>
      <c r="B183">
        <f>VLOOKUP(A183,[1]Feuil1!$C$2:$D$191,2,0)</f>
        <v>950150037</v>
      </c>
    </row>
    <row r="184" spans="1:2" hidden="1" x14ac:dyDescent="0.35">
      <c r="A184" t="s">
        <v>183</v>
      </c>
      <c r="B184">
        <f>VLOOKUP(A184,[1]Feuil1!$C$2:$D$191,2,0)</f>
        <v>950110080</v>
      </c>
    </row>
    <row r="185" spans="1:2" hidden="1" x14ac:dyDescent="0.35">
      <c r="A185" t="s">
        <v>184</v>
      </c>
      <c r="B185">
        <f>VLOOKUP(A185,[1]Feuil1!$C$2:$D$191,2,0)</f>
        <v>750721334</v>
      </c>
    </row>
    <row r="186" spans="1:2" hidden="1" x14ac:dyDescent="0.35">
      <c r="A186" t="s">
        <v>185</v>
      </c>
      <c r="B186">
        <f>VLOOKUP(A186,[1]Feuil1!$C$2:$D$191,2,0)</f>
        <v>950011999</v>
      </c>
    </row>
    <row r="187" spans="1:2" hidden="1" x14ac:dyDescent="0.35">
      <c r="A187" t="s">
        <v>186</v>
      </c>
      <c r="B187">
        <f>VLOOKUP(A187,[1]Feuil1!$C$2:$D$191,2,0)</f>
        <v>950150037</v>
      </c>
    </row>
    <row r="188" spans="1:2" hidden="1" x14ac:dyDescent="0.35">
      <c r="A188" t="s">
        <v>187</v>
      </c>
      <c r="B188">
        <f>VLOOKUP(A188,[1]Feuil1!$C$2:$D$191,2,0)</f>
        <v>950001271</v>
      </c>
    </row>
    <row r="189" spans="1:2" hidden="1" x14ac:dyDescent="0.35">
      <c r="A189" t="s">
        <v>188</v>
      </c>
      <c r="B189">
        <f>VLOOKUP(A189,[1]Feuil1!$C$2:$D$191,2,0)</f>
        <v>950001289</v>
      </c>
    </row>
    <row r="190" spans="1:2" hidden="1" x14ac:dyDescent="0.35">
      <c r="A190" t="s">
        <v>189</v>
      </c>
      <c r="B190">
        <f>VLOOKUP(A190,[1]Feuil1!$C$2:$D$191,2,0)</f>
        <v>950001289</v>
      </c>
    </row>
    <row r="191" spans="1:2" hidden="1" x14ac:dyDescent="0.35">
      <c r="A191" t="s">
        <v>190</v>
      </c>
      <c r="B191">
        <f>VLOOKUP(A191,[1]Feuil1!$C$2:$D$191,2,0)</f>
        <v>950001107</v>
      </c>
    </row>
    <row r="192" spans="1:2" hidden="1" x14ac:dyDescent="0.35">
      <c r="A192" t="s">
        <v>191</v>
      </c>
      <c r="B192">
        <f>VLOOKUP(A192,[1]Feuil1!$C$2:$D$191,2,0)</f>
        <v>950802371</v>
      </c>
    </row>
    <row r="196" spans="1:1" x14ac:dyDescent="0.35">
      <c r="A196" t="s">
        <v>192</v>
      </c>
    </row>
    <row r="197" spans="1:1" x14ac:dyDescent="0.35">
      <c r="A197" t="s">
        <v>193</v>
      </c>
    </row>
    <row r="198" spans="1:1" x14ac:dyDescent="0.35">
      <c r="A198" t="s">
        <v>433</v>
      </c>
    </row>
    <row r="199" spans="1:1" x14ac:dyDescent="0.35">
      <c r="A199" t="s">
        <v>434</v>
      </c>
    </row>
    <row r="200" spans="1:1" x14ac:dyDescent="0.35">
      <c r="A200" t="s">
        <v>435</v>
      </c>
    </row>
    <row r="201" spans="1:1" x14ac:dyDescent="0.35">
      <c r="A201" t="s">
        <v>207</v>
      </c>
    </row>
    <row r="202" spans="1:1" x14ac:dyDescent="0.35">
      <c r="A202" t="s">
        <v>208</v>
      </c>
    </row>
    <row r="203" spans="1:1" x14ac:dyDescent="0.35">
      <c r="A203" t="s">
        <v>209</v>
      </c>
    </row>
    <row r="205" spans="1:1" x14ac:dyDescent="0.35">
      <c r="A205" t="s">
        <v>331</v>
      </c>
    </row>
    <row r="206" spans="1:1" x14ac:dyDescent="0.35">
      <c r="A206" t="s">
        <v>332</v>
      </c>
    </row>
    <row r="207" spans="1:1" x14ac:dyDescent="0.35">
      <c r="A207" t="s">
        <v>333</v>
      </c>
    </row>
    <row r="209" spans="1:1" x14ac:dyDescent="0.35">
      <c r="A209" t="s">
        <v>348</v>
      </c>
    </row>
    <row r="210" spans="1:1" x14ac:dyDescent="0.35">
      <c r="A210" t="s">
        <v>333</v>
      </c>
    </row>
    <row r="212" spans="1:1" x14ac:dyDescent="0.35">
      <c r="A212">
        <v>91</v>
      </c>
    </row>
    <row r="213" spans="1:1" x14ac:dyDescent="0.35">
      <c r="A213">
        <v>94</v>
      </c>
    </row>
  </sheetData>
  <mergeCells count="1">
    <mergeCell ref="E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Dossier de candidature</vt:lpstr>
      <vt:lpstr>Densité IDEL</vt:lpstr>
      <vt:lpstr>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2025-05-14T09:45:14Z</dcterms:modified>
</cp:coreProperties>
</file>